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uism\Downloads\"/>
    </mc:Choice>
  </mc:AlternateContent>
  <xr:revisionPtr revIDLastSave="0" documentId="13_ncr:1_{5F8482A4-DCC1-4A42-A703-C23804344471}" xr6:coauthVersionLast="47" xr6:coauthVersionMax="47" xr10:uidLastSave="{00000000-0000-0000-0000-000000000000}"/>
  <bookViews>
    <workbookView xWindow="-3984" yWindow="-17388" windowWidth="30936" windowHeight="16776" xr2:uid="{00000000-000D-0000-FFFF-FFFF00000000}"/>
  </bookViews>
  <sheets>
    <sheet name="Mar 2025 FX Rates" sheetId="3" r:id="rId1"/>
    <sheet name="TUP_FX_RATES (002)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3" l="1"/>
  <c r="F36" i="3"/>
  <c r="F19" i="3"/>
  <c r="F17" i="3"/>
  <c r="F43" i="3"/>
  <c r="L60" i="3" l="1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F71" i="3"/>
  <c r="G71" i="3" s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M78" i="3" s="1"/>
  <c r="M76" i="3" s="1"/>
  <c r="M59" i="3" s="1"/>
  <c r="L59" i="3" s="1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6" i="3"/>
  <c r="F57" i="3"/>
  <c r="G57" i="3" s="1"/>
  <c r="F37" i="3"/>
  <c r="F32" i="3"/>
  <c r="G32" i="3" s="1"/>
  <c r="F70" i="3"/>
  <c r="G78" i="3"/>
  <c r="G76" i="3" s="1"/>
  <c r="F59" i="3" s="1"/>
  <c r="G59" i="3" s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3" i="3"/>
  <c r="G34" i="3"/>
  <c r="G35" i="3"/>
  <c r="G36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8" i="3"/>
  <c r="G60" i="3"/>
  <c r="G61" i="3"/>
  <c r="G62" i="3"/>
  <c r="G63" i="3"/>
  <c r="G64" i="3"/>
  <c r="G65" i="3"/>
  <c r="G66" i="3"/>
  <c r="G67" i="3"/>
  <c r="G69" i="3"/>
  <c r="G72" i="3"/>
  <c r="G73" i="3"/>
  <c r="G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6" i="3"/>
</calcChain>
</file>

<file path=xl/sharedStrings.xml><?xml version="1.0" encoding="utf-8"?>
<sst xmlns="http://schemas.openxmlformats.org/spreadsheetml/2006/main" count="338" uniqueCount="168">
  <si>
    <t>SECURITIES</t>
  </si>
  <si>
    <t>ERROR CODE</t>
  </si>
  <si>
    <t>NUM FLDS</t>
  </si>
  <si>
    <t>NAME</t>
  </si>
  <si>
    <t>PX_LAST_EOD</t>
  </si>
  <si>
    <t>LAST_UPDATE_DATE_EOD</t>
  </si>
  <si>
    <t>PX_LAST</t>
  </si>
  <si>
    <t>LAST_UPDATE_DT</t>
  </si>
  <si>
    <t>AEDUSD Curncy</t>
  </si>
  <si>
    <t>AED-USD X-RATE</t>
  </si>
  <si>
    <t>AOAUSD Curncy</t>
  </si>
  <si>
    <t>AOA-USD X-RATE</t>
  </si>
  <si>
    <t>ARSUSD Curncy</t>
  </si>
  <si>
    <t>ARS-USD X-RATE</t>
  </si>
  <si>
    <t>AUDUSD Curncy</t>
  </si>
  <si>
    <t>AUD-USD X-RATE</t>
  </si>
  <si>
    <t>AZNUSD Curncy</t>
  </si>
  <si>
    <t>AZN-USD X-RATE</t>
  </si>
  <si>
    <t>BDTUSD Curncy</t>
  </si>
  <si>
    <t>BDT-USD X-RATE</t>
  </si>
  <si>
    <t>BGNUSD Curncy</t>
  </si>
  <si>
    <t>BGN-USD X-RATE</t>
  </si>
  <si>
    <t>BRLUSD Curncy</t>
  </si>
  <si>
    <t>BRL-USD X-RATE</t>
  </si>
  <si>
    <t>BWPUSD Curncy</t>
  </si>
  <si>
    <t>BWP-USD X-RATE</t>
  </si>
  <si>
    <t>CADUSD Curncy</t>
  </si>
  <si>
    <t>CAD-USD X-RATE</t>
  </si>
  <si>
    <t>CHFUSD Curncy</t>
  </si>
  <si>
    <t>CHF-USD X-RATE</t>
  </si>
  <si>
    <t>CLPUSD Curncy</t>
  </si>
  <si>
    <t>CLP-USD X-RATE (x100)</t>
  </si>
  <si>
    <t>CNYUSD Curncy</t>
  </si>
  <si>
    <t>CNY-USD X-RATE</t>
  </si>
  <si>
    <t>COPUSD Curncy</t>
  </si>
  <si>
    <t>COP-USD X-RATE  (x100)</t>
  </si>
  <si>
    <t>CZKUSD Curncy</t>
  </si>
  <si>
    <t>CZK-USD X-RATE</t>
  </si>
  <si>
    <t>DKKUSD Curncy</t>
  </si>
  <si>
    <t>DKK-USD X-RATE</t>
  </si>
  <si>
    <t>DOPUSD Curncy</t>
  </si>
  <si>
    <t>DOP-USD X-RATE</t>
  </si>
  <si>
    <t>DZDUSD Curncy</t>
  </si>
  <si>
    <t>DZD-USD X-RATE</t>
  </si>
  <si>
    <t>EGPUSD Curncy</t>
  </si>
  <si>
    <t>EGP-USD X-RATE</t>
  </si>
  <si>
    <t>EURUSD Curncy</t>
  </si>
  <si>
    <t>EUR-USD X-RATE</t>
  </si>
  <si>
    <t>GBPUSD Curncy</t>
  </si>
  <si>
    <t>GBP-USD X-RATE</t>
  </si>
  <si>
    <t>GHSUSD Curncy</t>
  </si>
  <si>
    <t>GHS-USD Cross Rate</t>
  </si>
  <si>
    <t>HKDUSD Curncy</t>
  </si>
  <si>
    <t>HKD-USD X-RATE</t>
  </si>
  <si>
    <t>HNLUSD Curncy</t>
  </si>
  <si>
    <t>HNL-USD X-RATE</t>
  </si>
  <si>
    <t>HRKUSD Curncy</t>
  </si>
  <si>
    <t>HRK-USD X-RATE</t>
  </si>
  <si>
    <t>HUFUSD Curncy</t>
  </si>
  <si>
    <t>HUF-USD X-RATE</t>
  </si>
  <si>
    <t>IDRUSD Curncy</t>
  </si>
  <si>
    <t>IDR-USD X-RATE (x1000)</t>
  </si>
  <si>
    <t>IEPUSD Curncy</t>
  </si>
  <si>
    <t>IEP-USD X-RATE</t>
  </si>
  <si>
    <t>ILSUSD Curncy</t>
  </si>
  <si>
    <t>ILS-USD X-RATE</t>
  </si>
  <si>
    <t>INRUSD Curncy</t>
  </si>
  <si>
    <t>INR-USD X-RATE</t>
  </si>
  <si>
    <t>IQDUSD Curncy</t>
  </si>
  <si>
    <t>IQD-USD X-RATE</t>
  </si>
  <si>
    <t>IRRUSD Curncy</t>
  </si>
  <si>
    <t>IRR-USD X-RATE  (x100)</t>
  </si>
  <si>
    <t>N.A.</t>
  </si>
  <si>
    <t>ISKUSD Curncy</t>
  </si>
  <si>
    <t>ISK-USD X-RATE</t>
  </si>
  <si>
    <t>ITLUSD Curncy</t>
  </si>
  <si>
    <t>ITL-USD X-RATE</t>
  </si>
  <si>
    <t>JODUSD Curncy</t>
  </si>
  <si>
    <t>JOD-USD X-RATE</t>
  </si>
  <si>
    <t>JPYUSD Curncy</t>
  </si>
  <si>
    <t>JPY-USD X-RATE</t>
  </si>
  <si>
    <t>KESUSD Curncy</t>
  </si>
  <si>
    <t>KES-USD X-RATE</t>
  </si>
  <si>
    <t>KRWUSD Curncy</t>
  </si>
  <si>
    <t>KRW-USD X-RATE   (x100)</t>
  </si>
  <si>
    <t>KWDUSD Curncy</t>
  </si>
  <si>
    <t>KWD-USD X-RATE</t>
  </si>
  <si>
    <t>KZTUSD Curncy</t>
  </si>
  <si>
    <t>KZT-USD X-RATE</t>
  </si>
  <si>
    <t>MADUSD Curncy</t>
  </si>
  <si>
    <t>MAD-USD X-RATE</t>
  </si>
  <si>
    <t>MDLUSD Curncy</t>
  </si>
  <si>
    <t>MDL-USD X-RATE (x100)</t>
  </si>
  <si>
    <t>MURUSD Curncy</t>
  </si>
  <si>
    <t>MUR-USD X-RATE (x100)</t>
  </si>
  <si>
    <t>MWKUSD Curncy</t>
  </si>
  <si>
    <t>MWK-USD X-RATE (x1000)</t>
  </si>
  <si>
    <t>MXNUSD Curncy</t>
  </si>
  <si>
    <t>MXN-USD X-RATE</t>
  </si>
  <si>
    <t>MYRUSD Curncy</t>
  </si>
  <si>
    <t>MYR-USD X-RATE</t>
  </si>
  <si>
    <t>MZNUSD Curncy</t>
  </si>
  <si>
    <t>MZN-USD X-RATE</t>
  </si>
  <si>
    <t>NOKUSD Curncy</t>
  </si>
  <si>
    <t>NOK-USD X-RATE</t>
  </si>
  <si>
    <t>NZDUSD Curncy</t>
  </si>
  <si>
    <t>NZD-USD X-RATE</t>
  </si>
  <si>
    <t>PHPUSD Curncy</t>
  </si>
  <si>
    <t>PHP-USD X-RATE</t>
  </si>
  <si>
    <t>PLNUSD Curncy</t>
  </si>
  <si>
    <t>PLN-USD X-RATE</t>
  </si>
  <si>
    <t>PYGUSD Curncy</t>
  </si>
  <si>
    <t>PYG-USD X-RATE (x1000)</t>
  </si>
  <si>
    <t>RONUSD Curncy</t>
  </si>
  <si>
    <t>RON-USD X-RATE</t>
  </si>
  <si>
    <t>RUBUSD Curncy</t>
  </si>
  <si>
    <t>RUB-USD X-RATE</t>
  </si>
  <si>
    <t>SEKUSD Curncy</t>
  </si>
  <si>
    <t>SEK-USD X-RATE</t>
  </si>
  <si>
    <t>SGDUSD Curncy</t>
  </si>
  <si>
    <t>SGD-USD X-RATE</t>
  </si>
  <si>
    <t>SVCUSD Curncy</t>
  </si>
  <si>
    <t>SVC-USD X-RATE</t>
  </si>
  <si>
    <t>TNDUSD Curncy</t>
  </si>
  <si>
    <t>TND-USD X-RATE</t>
  </si>
  <si>
    <t>THBUSD Curncy</t>
  </si>
  <si>
    <t>THB-USD X-RATE</t>
  </si>
  <si>
    <t>TRYUSD Curncy</t>
  </si>
  <si>
    <t>TRY-USD X-RATE</t>
  </si>
  <si>
    <t>TWDUSD Curncy</t>
  </si>
  <si>
    <t>TWD-USD X-RATE</t>
  </si>
  <si>
    <t>UAHUSD Curncy</t>
  </si>
  <si>
    <t>UAH-USD X-RATE</t>
  </si>
  <si>
    <t>USDUSD Curncy</t>
  </si>
  <si>
    <t xml:space="preserve"> </t>
  </si>
  <si>
    <t>UYUUSD Curncy</t>
  </si>
  <si>
    <t>UYU-USD X-RATE</t>
  </si>
  <si>
    <t>VEFUSD Curncy</t>
  </si>
  <si>
    <t>VEF-USD Cross Rate</t>
  </si>
  <si>
    <t>VNDUSD Curncy</t>
  </si>
  <si>
    <t>VND-USD X-RATE (x100000)</t>
  </si>
  <si>
    <t>ZARUSD Curncy</t>
  </si>
  <si>
    <t>ZAR-USD X-RATE</t>
  </si>
  <si>
    <t>ZMWUSD Curncy</t>
  </si>
  <si>
    <t>ZMW-USD Cross Rate</t>
  </si>
  <si>
    <t>Month End</t>
  </si>
  <si>
    <t xml:space="preserve"> USD</t>
  </si>
  <si>
    <t>CURRENCY</t>
  </si>
  <si>
    <t xml:space="preserve"> PER</t>
  </si>
  <si>
    <t>PER</t>
  </si>
  <si>
    <t>USD</t>
  </si>
  <si>
    <t>Average</t>
  </si>
  <si>
    <t>USD.RUB</t>
  </si>
  <si>
    <t>EUR.RUB</t>
  </si>
  <si>
    <t>EUR.USD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</si>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</sst>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33" borderId="0" xfId="0" applyFill="1"/>
    <xf numFmtId="164" fontId="0" fillId="0" borderId="0" xfId="0" applyNumberFormat="1"/>
    <xf numFmtId="165" fontId="0" fillId="0" borderId="0" xfId="42" applyNumberFormat="1" applyFont="1"/>
    <xf numFmtId="0" fontId="16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numFmt numFmtId="164" formatCode="0.00000"/>
    </dxf>
    <dxf>
      <numFmt numFmtId="164" formatCode="0.00000"/>
    </dxf>
    <dxf>
      <fill>
        <patternFill patternType="solid">
          <fgColor indexed="64"/>
          <bgColor theme="3"/>
        </patternFill>
      </fill>
    </dxf>
    <dxf>
      <numFmt numFmtId="19" formatCode="m/d/yyyy"/>
    </dxf>
    <dxf>
      <numFmt numFmtId="19" formatCode="m/d/yyyy"/>
    </dxf>
    <dxf>
      <numFmt numFmtId="164" formatCode="0.00000"/>
    </dxf>
    <dxf>
      <numFmt numFmtId="164" formatCode="0.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9C5504-2AF3-4402-994D-5E9B5C9158EF}" name="Table1" displayName="Table1" ref="A3:M73" totalsRowShown="0">
  <autoFilter ref="A3:M73" xr:uid="{4F9C5504-2AF3-4402-994D-5E9B5C9158EF}">
    <filterColumn colId="0">
      <filters>
        <filter val="ARS"/>
        <filter val="BRL"/>
        <filter val="CNY"/>
        <filter val="EUR"/>
        <filter val="IDR"/>
        <filter val="INR"/>
        <filter val="JPY"/>
        <filter val="KRW"/>
        <filter val="MXN"/>
        <filter val="MYR"/>
        <filter val="USD"/>
        <filter val="VEF"/>
        <filter val="ZAR"/>
      </filters>
    </filterColumn>
  </autoFilter>
  <tableColumns count="13">
    <tableColumn id="1" xr3:uid="{C314EE93-4871-40CE-AF25-6E0045AADFB3}" name="Column1">
      <calculatedColumnFormula>LEFT(B4,3)</calculatedColumnFormula>
    </tableColumn>
    <tableColumn id="2" xr3:uid="{C96938B5-530A-41F5-AE14-1EFB1609218B}" name="Column2"/>
    <tableColumn id="3" xr3:uid="{3A6C568D-57BC-4F07-9A68-85D5E912C312}" name="Column3"/>
    <tableColumn id="4" xr3:uid="{F33A14BC-2CD5-46DD-A525-36F0AF206F1E}" name="Column4"/>
    <tableColumn id="5" xr3:uid="{15571899-9B36-49F5-B4BC-D02CFD7E1006}" name="Column5"/>
    <tableColumn id="6" xr3:uid="{0A0AA5F6-606A-4AA5-93A9-D79AE3ED7129}" name="Column6" dataDxfId="6"/>
    <tableColumn id="7" xr3:uid="{A3170E7D-78C5-4DAD-A0C8-CA8C5F11D5E2}" name="Column7" dataDxfId="5">
      <calculatedColumnFormula>1/F4</calculatedColumnFormula>
    </tableColumn>
    <tableColumn id="8" xr3:uid="{527A4E13-C155-4FDB-BC4B-7C94AACEDB2A}" name="Column8" dataDxfId="4"/>
    <tableColumn id="9" xr3:uid="{AB26FA82-98FC-4194-BD07-5D75B124ACDF}" name="Column9"/>
    <tableColumn id="10" xr3:uid="{AC638833-4510-4200-8CE6-3E3DE2E6A5B2}" name="Column10" dataDxfId="3"/>
    <tableColumn id="11" xr3:uid="{F31B2D18-3A33-4EB9-AD9F-2761748804DB}" name="Column11" dataDxfId="2"/>
    <tableColumn id="12" xr3:uid="{3CCB7A79-54AA-465E-B771-516F993B594C}" name="Column12" dataDxfId="1">
      <calculatedColumnFormula>1/M4</calculatedColumnFormula>
    </tableColumn>
    <tableColumn id="13" xr3:uid="{841E78AC-8389-4995-9303-E6478FC4DF65}" name="Column1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="218" zoomScaleNormal="218" workbookViewId="0">
      <selection activeCell="R16" sqref="R16"/>
    </sheetView>
  </sheetViews>
  <sheetFormatPr defaultRowHeight="14.4" x14ac:dyDescent="0.3"/>
  <cols>
    <col min="1" max="1" width="10.109375" customWidth="1"/>
    <col min="2" max="2" width="15.109375" hidden="1" customWidth="1"/>
    <col min="3" max="3" width="11.6640625" hidden="1" customWidth="1"/>
    <col min="4" max="4" width="9.44140625" hidden="1" customWidth="1"/>
    <col min="5" max="5" width="23.77734375" hidden="1" customWidth="1"/>
    <col min="6" max="6" width="10.44140625" customWidth="1"/>
    <col min="7" max="7" width="11.33203125" bestFit="1" customWidth="1"/>
    <col min="8" max="8" width="22.77734375" hidden="1" customWidth="1"/>
    <col min="9" max="9" width="8.77734375" hidden="1" customWidth="1"/>
    <col min="10" max="10" width="15.77734375" hidden="1" customWidth="1"/>
    <col min="11" max="11" width="11.109375" style="4" customWidth="1"/>
    <col min="12" max="13" width="11.44140625" customWidth="1"/>
    <col min="15" max="15" width="11.44140625" bestFit="1" customWidth="1"/>
  </cols>
  <sheetData>
    <row r="1" spans="1:15" x14ac:dyDescent="0.3">
      <c r="F1" s="7" t="s">
        <v>145</v>
      </c>
      <c r="G1" s="7"/>
      <c r="L1" s="7" t="s">
        <v>151</v>
      </c>
      <c r="M1" s="7"/>
    </row>
    <row r="2" spans="1:15" x14ac:dyDescent="0.3">
      <c r="F2" s="2" t="s">
        <v>146</v>
      </c>
      <c r="G2" s="2" t="s">
        <v>147</v>
      </c>
      <c r="L2" s="2" t="s">
        <v>146</v>
      </c>
      <c r="M2" s="2" t="s">
        <v>147</v>
      </c>
    </row>
    <row r="3" spans="1:15" x14ac:dyDescent="0.3">
      <c r="A3" t="s">
        <v>155</v>
      </c>
      <c r="B3" t="s">
        <v>156</v>
      </c>
      <c r="C3" t="s">
        <v>157</v>
      </c>
      <c r="D3" t="s">
        <v>158</v>
      </c>
      <c r="E3" t="s">
        <v>159</v>
      </c>
      <c r="F3" s="2" t="s">
        <v>160</v>
      </c>
      <c r="G3" s="2" t="s">
        <v>161</v>
      </c>
      <c r="H3" t="s">
        <v>162</v>
      </c>
      <c r="I3" t="s">
        <v>163</v>
      </c>
      <c r="J3" t="s">
        <v>164</v>
      </c>
      <c r="K3" s="4" t="s">
        <v>165</v>
      </c>
      <c r="L3" s="2" t="s">
        <v>166</v>
      </c>
      <c r="M3" s="2" t="s">
        <v>167</v>
      </c>
    </row>
    <row r="4" spans="1:15" hidden="1" x14ac:dyDescent="0.3">
      <c r="F4" s="2" t="s">
        <v>148</v>
      </c>
      <c r="G4" s="2" t="s">
        <v>149</v>
      </c>
      <c r="L4" s="2" t="s">
        <v>148</v>
      </c>
      <c r="M4" s="2" t="s">
        <v>149</v>
      </c>
    </row>
    <row r="5" spans="1:15" hidden="1" x14ac:dyDescent="0.3">
      <c r="B5" t="s">
        <v>0</v>
      </c>
      <c r="C5" t="s">
        <v>1</v>
      </c>
      <c r="D5" t="s">
        <v>2</v>
      </c>
      <c r="E5" t="s">
        <v>3</v>
      </c>
      <c r="F5" s="3" t="s">
        <v>147</v>
      </c>
      <c r="G5" s="3" t="s">
        <v>150</v>
      </c>
      <c r="H5" t="s">
        <v>5</v>
      </c>
      <c r="I5" t="s">
        <v>6</v>
      </c>
      <c r="J5" t="s">
        <v>7</v>
      </c>
      <c r="L5" s="3" t="s">
        <v>147</v>
      </c>
      <c r="M5" s="3" t="s">
        <v>150</v>
      </c>
      <c r="O5" s="6"/>
    </row>
    <row r="6" spans="1:15" hidden="1" x14ac:dyDescent="0.3">
      <c r="A6" t="str">
        <f>LEFT(B6,3)</f>
        <v>AED</v>
      </c>
      <c r="B6" t="s">
        <v>8</v>
      </c>
      <c r="C6">
        <v>0</v>
      </c>
      <c r="D6">
        <v>5</v>
      </c>
      <c r="E6" t="s">
        <v>9</v>
      </c>
      <c r="F6" s="5">
        <v>0.27224599999999999</v>
      </c>
      <c r="G6" s="5">
        <f>1/F6</f>
        <v>3.673148549473638</v>
      </c>
      <c r="H6" s="1">
        <v>45742</v>
      </c>
      <c r="I6">
        <v>0.27224599999999999</v>
      </c>
      <c r="J6" s="1">
        <v>45742</v>
      </c>
      <c r="L6" s="5">
        <f>1/M6</f>
        <v>0.27229778485752021</v>
      </c>
      <c r="M6" s="5">
        <v>3.67245</v>
      </c>
      <c r="O6" s="6"/>
    </row>
    <row r="7" spans="1:15" hidden="1" x14ac:dyDescent="0.3">
      <c r="A7" t="str">
        <f t="shared" ref="A7:A70" si="0">LEFT(B7,3)</f>
        <v>AOA</v>
      </c>
      <c r="B7" t="s">
        <v>10</v>
      </c>
      <c r="C7">
        <v>0</v>
      </c>
      <c r="D7">
        <v>5</v>
      </c>
      <c r="E7" t="s">
        <v>11</v>
      </c>
      <c r="F7" s="5">
        <v>1.1000000000000001E-3</v>
      </c>
      <c r="G7" s="5">
        <f t="shared" ref="G7:G69" si="1">1/F7</f>
        <v>909.09090909090901</v>
      </c>
      <c r="H7" s="1">
        <v>45742</v>
      </c>
      <c r="I7">
        <v>1.1000000000000001E-3</v>
      </c>
      <c r="J7" s="1">
        <v>45742</v>
      </c>
      <c r="L7" s="5">
        <f t="shared" ref="L7:L70" si="2">1/M7</f>
        <v>1.095979290375329E-3</v>
      </c>
      <c r="M7" s="5">
        <v>912.42600000000004</v>
      </c>
      <c r="O7" s="6"/>
    </row>
    <row r="8" spans="1:15" x14ac:dyDescent="0.3">
      <c r="A8" t="str">
        <f t="shared" si="0"/>
        <v>ARS</v>
      </c>
      <c r="B8" t="s">
        <v>12</v>
      </c>
      <c r="C8">
        <v>0</v>
      </c>
      <c r="D8">
        <v>5</v>
      </c>
      <c r="E8" t="s">
        <v>13</v>
      </c>
      <c r="F8" s="5">
        <v>9.3400000000000004E-4</v>
      </c>
      <c r="G8" s="5">
        <f t="shared" si="1"/>
        <v>1070.663811563169</v>
      </c>
      <c r="H8" s="1">
        <v>45742</v>
      </c>
      <c r="I8">
        <v>9.3400000000000004E-4</v>
      </c>
      <c r="J8" s="1">
        <v>45742</v>
      </c>
      <c r="L8" s="5">
        <f t="shared" si="2"/>
        <v>9.3727739661830312E-4</v>
      </c>
      <c r="M8" s="5">
        <v>1066.92</v>
      </c>
      <c r="O8" s="6"/>
    </row>
    <row r="9" spans="1:15" hidden="1" x14ac:dyDescent="0.3">
      <c r="A9" t="str">
        <f t="shared" si="0"/>
        <v>AUD</v>
      </c>
      <c r="B9" t="s">
        <v>14</v>
      </c>
      <c r="C9">
        <v>0</v>
      </c>
      <c r="D9">
        <v>5</v>
      </c>
      <c r="E9" t="s">
        <v>15</v>
      </c>
      <c r="F9" s="5">
        <v>0.62990000000000002</v>
      </c>
      <c r="G9" s="5">
        <f t="shared" si="1"/>
        <v>1.5875535799333227</v>
      </c>
      <c r="H9" s="1">
        <v>45742</v>
      </c>
      <c r="I9">
        <v>0.63</v>
      </c>
      <c r="J9" s="1">
        <v>45742</v>
      </c>
      <c r="L9" s="5">
        <f t="shared" si="2"/>
        <v>0.62956434147569884</v>
      </c>
      <c r="M9" s="5">
        <v>1.5884</v>
      </c>
      <c r="O9" s="6"/>
    </row>
    <row r="10" spans="1:15" hidden="1" x14ac:dyDescent="0.3">
      <c r="A10" t="str">
        <f t="shared" si="0"/>
        <v>AZN</v>
      </c>
      <c r="B10" t="s">
        <v>16</v>
      </c>
      <c r="C10">
        <v>0</v>
      </c>
      <c r="D10">
        <v>5</v>
      </c>
      <c r="E10" t="s">
        <v>17</v>
      </c>
      <c r="F10" s="5">
        <v>0.58840000000000003</v>
      </c>
      <c r="G10" s="5">
        <f t="shared" si="1"/>
        <v>1.699524133242692</v>
      </c>
      <c r="H10" s="1">
        <v>45742</v>
      </c>
      <c r="I10">
        <v>0.58840000000000003</v>
      </c>
      <c r="J10" s="1">
        <v>45742</v>
      </c>
      <c r="L10" s="5">
        <f t="shared" si="2"/>
        <v>0.58823529411764708</v>
      </c>
      <c r="M10" s="5">
        <v>1.7</v>
      </c>
      <c r="O10" s="6"/>
    </row>
    <row r="11" spans="1:15" hidden="1" x14ac:dyDescent="0.3">
      <c r="A11" t="str">
        <f t="shared" si="0"/>
        <v>BDT</v>
      </c>
      <c r="B11" t="s">
        <v>18</v>
      </c>
      <c r="C11">
        <v>0</v>
      </c>
      <c r="D11">
        <v>5</v>
      </c>
      <c r="E11" t="s">
        <v>19</v>
      </c>
      <c r="F11" s="5">
        <v>8.2000000000000007E-3</v>
      </c>
      <c r="G11" s="5">
        <f t="shared" si="1"/>
        <v>121.95121951219511</v>
      </c>
      <c r="H11" s="1">
        <v>45742</v>
      </c>
      <c r="I11">
        <v>8.2000000000000007E-3</v>
      </c>
      <c r="J11" s="1">
        <v>45742</v>
      </c>
      <c r="L11" s="5">
        <f t="shared" si="2"/>
        <v>8.313312106676421E-3</v>
      </c>
      <c r="M11" s="5">
        <v>120.289</v>
      </c>
      <c r="O11" s="6"/>
    </row>
    <row r="12" spans="1:15" hidden="1" x14ac:dyDescent="0.3">
      <c r="A12" t="str">
        <f t="shared" si="0"/>
        <v>BGN</v>
      </c>
      <c r="B12" t="s">
        <v>20</v>
      </c>
      <c r="C12">
        <v>0</v>
      </c>
      <c r="D12">
        <v>5</v>
      </c>
      <c r="E12" t="s">
        <v>21</v>
      </c>
      <c r="F12" s="5">
        <v>0.54990000000000006</v>
      </c>
      <c r="G12" s="5">
        <f t="shared" si="1"/>
        <v>1.818512456810329</v>
      </c>
      <c r="H12" s="1">
        <v>45742</v>
      </c>
      <c r="I12">
        <v>0.55000000000000004</v>
      </c>
      <c r="J12" s="1">
        <v>45742</v>
      </c>
      <c r="L12" s="5">
        <f t="shared" si="2"/>
        <v>0.55145639634274113</v>
      </c>
      <c r="M12" s="5">
        <v>1.81338</v>
      </c>
      <c r="O12" s="6"/>
    </row>
    <row r="13" spans="1:15" x14ac:dyDescent="0.3">
      <c r="A13" t="str">
        <f t="shared" si="0"/>
        <v>BRL</v>
      </c>
      <c r="B13" t="s">
        <v>22</v>
      </c>
      <c r="C13">
        <v>0</v>
      </c>
      <c r="D13">
        <v>5</v>
      </c>
      <c r="E13" t="s">
        <v>23</v>
      </c>
      <c r="F13" s="5">
        <v>0.1744</v>
      </c>
      <c r="G13" s="5">
        <f t="shared" si="1"/>
        <v>5.7339449541284404</v>
      </c>
      <c r="H13" s="1">
        <v>45742</v>
      </c>
      <c r="I13">
        <v>0.1744</v>
      </c>
      <c r="J13" s="1">
        <v>45742</v>
      </c>
      <c r="L13" s="5">
        <f t="shared" si="2"/>
        <v>0.17300289779853814</v>
      </c>
      <c r="M13" s="5">
        <v>5.7802499999999997</v>
      </c>
      <c r="O13" s="6"/>
    </row>
    <row r="14" spans="1:15" hidden="1" x14ac:dyDescent="0.3">
      <c r="A14" t="str">
        <f t="shared" si="0"/>
        <v>BWP</v>
      </c>
      <c r="B14" t="s">
        <v>24</v>
      </c>
      <c r="C14">
        <v>0</v>
      </c>
      <c r="D14">
        <v>5</v>
      </c>
      <c r="E14" t="s">
        <v>25</v>
      </c>
      <c r="F14" s="5">
        <v>7.3200000000000001E-2</v>
      </c>
      <c r="G14" s="5">
        <f t="shared" si="1"/>
        <v>13.66120218579235</v>
      </c>
      <c r="H14" s="1">
        <v>45742</v>
      </c>
      <c r="I14">
        <v>7.3200000000000001E-2</v>
      </c>
      <c r="J14" s="1">
        <v>45742</v>
      </c>
      <c r="L14" s="5">
        <f t="shared" si="2"/>
        <v>7.3995145918427749E-2</v>
      </c>
      <c r="M14" s="5">
        <v>13.5144</v>
      </c>
      <c r="O14" s="6"/>
    </row>
    <row r="15" spans="1:15" hidden="1" x14ac:dyDescent="0.3">
      <c r="A15" t="str">
        <f t="shared" si="0"/>
        <v>CAD</v>
      </c>
      <c r="B15" t="s">
        <v>26</v>
      </c>
      <c r="C15">
        <v>0</v>
      </c>
      <c r="D15">
        <v>5</v>
      </c>
      <c r="E15" t="s">
        <v>27</v>
      </c>
      <c r="F15" s="5">
        <v>0.70089999999999997</v>
      </c>
      <c r="G15" s="5">
        <f t="shared" si="1"/>
        <v>1.4267370523612499</v>
      </c>
      <c r="H15" s="1">
        <v>45742</v>
      </c>
      <c r="I15">
        <v>0.70099999999999996</v>
      </c>
      <c r="J15" s="1">
        <v>45742</v>
      </c>
      <c r="L15" s="5">
        <f t="shared" si="2"/>
        <v>0.69632064172910335</v>
      </c>
      <c r="M15" s="5">
        <v>1.4361200000000001</v>
      </c>
      <c r="O15" s="6"/>
    </row>
    <row r="16" spans="1:15" hidden="1" x14ac:dyDescent="0.3">
      <c r="A16" t="str">
        <f t="shared" si="0"/>
        <v>CHF</v>
      </c>
      <c r="B16" t="s">
        <v>28</v>
      </c>
      <c r="C16">
        <v>0</v>
      </c>
      <c r="D16">
        <v>5</v>
      </c>
      <c r="E16" t="s">
        <v>29</v>
      </c>
      <c r="F16" s="5">
        <v>1.1314</v>
      </c>
      <c r="G16" s="5">
        <f t="shared" si="1"/>
        <v>0.88386070355312008</v>
      </c>
      <c r="H16" s="1">
        <v>45742</v>
      </c>
      <c r="I16">
        <v>1.1315</v>
      </c>
      <c r="J16" s="1">
        <v>45742</v>
      </c>
      <c r="L16" s="5">
        <f t="shared" si="2"/>
        <v>1.1306730104960376</v>
      </c>
      <c r="M16" s="5">
        <v>0.88442900000000002</v>
      </c>
      <c r="O16" s="6"/>
    </row>
    <row r="17" spans="1:15" hidden="1" x14ac:dyDescent="0.3">
      <c r="A17" t="str">
        <f t="shared" si="0"/>
        <v>CLP</v>
      </c>
      <c r="B17" t="s">
        <v>30</v>
      </c>
      <c r="C17">
        <v>0</v>
      </c>
      <c r="D17">
        <v>5</v>
      </c>
      <c r="E17" t="s">
        <v>31</v>
      </c>
      <c r="F17" s="5">
        <f>0.10799/100</f>
        <v>1.0799E-3</v>
      </c>
      <c r="G17" s="5">
        <f t="shared" si="1"/>
        <v>926.01166774701369</v>
      </c>
      <c r="H17" s="1">
        <v>45742</v>
      </c>
      <c r="I17">
        <v>0.10799</v>
      </c>
      <c r="J17" s="1">
        <v>45742</v>
      </c>
      <c r="L17" s="5">
        <f t="shared" si="2"/>
        <v>1.070274204251129E-3</v>
      </c>
      <c r="M17" s="5">
        <v>934.34</v>
      </c>
      <c r="O17" s="6"/>
    </row>
    <row r="18" spans="1:15" x14ac:dyDescent="0.3">
      <c r="A18" t="str">
        <f t="shared" si="0"/>
        <v>CNY</v>
      </c>
      <c r="B18" t="s">
        <v>32</v>
      </c>
      <c r="C18">
        <v>0</v>
      </c>
      <c r="D18">
        <v>5</v>
      </c>
      <c r="E18" t="s">
        <v>33</v>
      </c>
      <c r="F18" s="5">
        <v>0.13758000000000001</v>
      </c>
      <c r="G18" s="5">
        <f t="shared" si="1"/>
        <v>7.2684983282453839</v>
      </c>
      <c r="H18" s="1">
        <v>45742</v>
      </c>
      <c r="I18">
        <v>0.13758000000000001</v>
      </c>
      <c r="J18" s="1">
        <v>45742</v>
      </c>
      <c r="L18" s="5">
        <f t="shared" si="2"/>
        <v>0.13792780031364782</v>
      </c>
      <c r="M18" s="5">
        <v>7.2501699999999998</v>
      </c>
      <c r="O18" s="6"/>
    </row>
    <row r="19" spans="1:15" hidden="1" x14ac:dyDescent="0.3">
      <c r="A19" t="str">
        <f t="shared" si="0"/>
        <v>COP</v>
      </c>
      <c r="B19" t="s">
        <v>34</v>
      </c>
      <c r="C19">
        <v>0</v>
      </c>
      <c r="D19">
        <v>5</v>
      </c>
      <c r="E19" t="s">
        <v>35</v>
      </c>
      <c r="F19" s="5">
        <f>0.02421/100</f>
        <v>2.4209999999999998E-4</v>
      </c>
      <c r="G19" s="5">
        <f t="shared" si="1"/>
        <v>4130.5245766212311</v>
      </c>
      <c r="H19" s="1">
        <v>45742</v>
      </c>
      <c r="I19">
        <v>2.4209999999999999E-2</v>
      </c>
      <c r="J19" s="1">
        <v>45742</v>
      </c>
      <c r="L19" s="5">
        <f t="shared" si="2"/>
        <v>2.4184791152236006E-4</v>
      </c>
      <c r="M19" s="5">
        <v>4134.83</v>
      </c>
      <c r="O19" s="6"/>
    </row>
    <row r="20" spans="1:15" hidden="1" x14ac:dyDescent="0.3">
      <c r="A20" t="str">
        <f t="shared" si="0"/>
        <v>CZK</v>
      </c>
      <c r="B20" t="s">
        <v>36</v>
      </c>
      <c r="C20">
        <v>0</v>
      </c>
      <c r="D20">
        <v>5</v>
      </c>
      <c r="E20" t="s">
        <v>37</v>
      </c>
      <c r="F20" s="5">
        <v>4.3177E-2</v>
      </c>
      <c r="G20" s="5">
        <f t="shared" si="1"/>
        <v>23.160478958704864</v>
      </c>
      <c r="H20" s="1">
        <v>45742</v>
      </c>
      <c r="I20">
        <v>4.3187999999999997E-2</v>
      </c>
      <c r="J20" s="1">
        <v>45742</v>
      </c>
      <c r="L20" s="5">
        <f t="shared" si="2"/>
        <v>4.3160189041628001E-2</v>
      </c>
      <c r="M20" s="5">
        <v>23.169499999999999</v>
      </c>
      <c r="O20" s="6"/>
    </row>
    <row r="21" spans="1:15" hidden="1" x14ac:dyDescent="0.3">
      <c r="A21" t="str">
        <f t="shared" si="0"/>
        <v>DKK</v>
      </c>
      <c r="B21" t="s">
        <v>38</v>
      </c>
      <c r="C21">
        <v>0</v>
      </c>
      <c r="D21">
        <v>5</v>
      </c>
      <c r="E21" t="s">
        <v>39</v>
      </c>
      <c r="F21" s="5">
        <v>0.14410000000000001</v>
      </c>
      <c r="G21" s="5">
        <f t="shared" si="1"/>
        <v>6.9396252602359469</v>
      </c>
      <c r="H21" s="1">
        <v>45742</v>
      </c>
      <c r="I21">
        <v>0.14410000000000001</v>
      </c>
      <c r="J21" s="1">
        <v>45742</v>
      </c>
      <c r="L21" s="5">
        <f t="shared" si="2"/>
        <v>0.14459224985540775</v>
      </c>
      <c r="M21" s="5">
        <v>6.9160000000000004</v>
      </c>
      <c r="O21" s="6"/>
    </row>
    <row r="22" spans="1:15" hidden="1" x14ac:dyDescent="0.3">
      <c r="A22" t="str">
        <f t="shared" si="0"/>
        <v>DOP</v>
      </c>
      <c r="B22" t="s">
        <v>40</v>
      </c>
      <c r="C22">
        <v>0</v>
      </c>
      <c r="D22">
        <v>5</v>
      </c>
      <c r="E22" t="s">
        <v>41</v>
      </c>
      <c r="F22" s="5">
        <v>1.5817000000000001E-2</v>
      </c>
      <c r="G22" s="5">
        <f t="shared" si="1"/>
        <v>63.223114370613892</v>
      </c>
      <c r="H22" s="1">
        <v>45742</v>
      </c>
      <c r="I22">
        <v>1.5817000000000001E-2</v>
      </c>
      <c r="J22" s="1">
        <v>45742</v>
      </c>
      <c r="L22" s="5">
        <f t="shared" si="2"/>
        <v>1.6040216029629486E-2</v>
      </c>
      <c r="M22" s="5">
        <v>62.343299999999999</v>
      </c>
      <c r="O22" s="6"/>
    </row>
    <row r="23" spans="1:15" hidden="1" x14ac:dyDescent="0.3">
      <c r="A23" t="str">
        <f t="shared" si="0"/>
        <v>DZD</v>
      </c>
      <c r="B23" t="s">
        <v>42</v>
      </c>
      <c r="C23">
        <v>0</v>
      </c>
      <c r="D23">
        <v>5</v>
      </c>
      <c r="E23" t="s">
        <v>43</v>
      </c>
      <c r="F23" s="5">
        <v>7.4999999999999997E-3</v>
      </c>
      <c r="G23" s="5">
        <f t="shared" si="1"/>
        <v>133.33333333333334</v>
      </c>
      <c r="H23" s="1">
        <v>45742</v>
      </c>
      <c r="I23">
        <v>7.4999999999999997E-3</v>
      </c>
      <c r="J23" s="1">
        <v>45742</v>
      </c>
      <c r="L23" s="5">
        <f t="shared" si="2"/>
        <v>7.5073947838621043E-3</v>
      </c>
      <c r="M23" s="5">
        <v>133.202</v>
      </c>
      <c r="O23" s="6"/>
    </row>
    <row r="24" spans="1:15" hidden="1" x14ac:dyDescent="0.3">
      <c r="A24" t="str">
        <f t="shared" si="0"/>
        <v>EGP</v>
      </c>
      <c r="B24" t="s">
        <v>44</v>
      </c>
      <c r="C24">
        <v>0</v>
      </c>
      <c r="D24">
        <v>5</v>
      </c>
      <c r="E24" t="s">
        <v>45</v>
      </c>
      <c r="F24" s="5">
        <v>1.9800000000000002E-2</v>
      </c>
      <c r="G24" s="5">
        <f t="shared" si="1"/>
        <v>50.505050505050498</v>
      </c>
      <c r="H24" s="1">
        <v>45742</v>
      </c>
      <c r="I24">
        <v>1.9800000000000002E-2</v>
      </c>
      <c r="J24" s="1">
        <v>45742</v>
      </c>
      <c r="L24" s="5">
        <f t="shared" si="2"/>
        <v>1.9771051226793727E-2</v>
      </c>
      <c r="M24" s="5">
        <v>50.579000000000001</v>
      </c>
      <c r="O24" s="6"/>
    </row>
    <row r="25" spans="1:15" x14ac:dyDescent="0.3">
      <c r="A25" t="str">
        <f t="shared" si="0"/>
        <v>EUR</v>
      </c>
      <c r="B25" t="s">
        <v>46</v>
      </c>
      <c r="C25">
        <v>0</v>
      </c>
      <c r="D25">
        <v>5</v>
      </c>
      <c r="E25" t="s">
        <v>47</v>
      </c>
      <c r="F25" s="5">
        <v>1.0753999999999999</v>
      </c>
      <c r="G25" s="5">
        <f t="shared" si="1"/>
        <v>0.92988655384043151</v>
      </c>
      <c r="H25" s="1">
        <v>45742</v>
      </c>
      <c r="I25">
        <v>1.0753999999999999</v>
      </c>
      <c r="J25" s="1">
        <v>45742</v>
      </c>
      <c r="L25" s="5">
        <f t="shared" si="2"/>
        <v>1.0785566754569036</v>
      </c>
      <c r="M25" s="5">
        <v>0.92716500000000002</v>
      </c>
      <c r="O25" s="6"/>
    </row>
    <row r="26" spans="1:15" hidden="1" x14ac:dyDescent="0.3">
      <c r="A26" t="str">
        <f t="shared" si="0"/>
        <v>GBP</v>
      </c>
      <c r="B26" t="s">
        <v>48</v>
      </c>
      <c r="C26">
        <v>0</v>
      </c>
      <c r="D26">
        <v>5</v>
      </c>
      <c r="E26" t="s">
        <v>49</v>
      </c>
      <c r="F26" s="5">
        <v>1.2887999999999999</v>
      </c>
      <c r="G26" s="5">
        <f t="shared" si="1"/>
        <v>0.7759155803848542</v>
      </c>
      <c r="H26" s="1">
        <v>45742</v>
      </c>
      <c r="I26">
        <v>1.2888999999999999</v>
      </c>
      <c r="J26" s="1">
        <v>45742</v>
      </c>
      <c r="L26" s="5">
        <f t="shared" si="2"/>
        <v>1.289327718740894</v>
      </c>
      <c r="M26" s="5">
        <v>0.77559800000000001</v>
      </c>
      <c r="O26" s="6"/>
    </row>
    <row r="27" spans="1:15" hidden="1" x14ac:dyDescent="0.3">
      <c r="A27" t="str">
        <f t="shared" si="0"/>
        <v>GHS</v>
      </c>
      <c r="B27" t="s">
        <v>50</v>
      </c>
      <c r="C27">
        <v>0</v>
      </c>
      <c r="D27">
        <v>5</v>
      </c>
      <c r="E27" t="s">
        <v>51</v>
      </c>
      <c r="F27" s="5">
        <v>6.4500000000000002E-2</v>
      </c>
      <c r="G27" s="5">
        <f t="shared" si="1"/>
        <v>15.503875968992247</v>
      </c>
      <c r="H27" s="1">
        <v>45742</v>
      </c>
      <c r="I27">
        <v>6.4500000000000002E-2</v>
      </c>
      <c r="J27" s="1">
        <v>45742</v>
      </c>
      <c r="L27" s="5">
        <f t="shared" si="2"/>
        <v>6.4666321779617175E-2</v>
      </c>
      <c r="M27" s="5">
        <v>15.464</v>
      </c>
      <c r="O27" s="6"/>
    </row>
    <row r="28" spans="1:15" hidden="1" x14ac:dyDescent="0.3">
      <c r="A28" t="str">
        <f t="shared" si="0"/>
        <v>HKD</v>
      </c>
      <c r="B28" t="s">
        <v>52</v>
      </c>
      <c r="C28">
        <v>0</v>
      </c>
      <c r="D28">
        <v>5</v>
      </c>
      <c r="E28" t="s">
        <v>53</v>
      </c>
      <c r="F28" s="5">
        <v>0.12859999999999999</v>
      </c>
      <c r="G28" s="5">
        <f t="shared" si="1"/>
        <v>7.7760497667185078</v>
      </c>
      <c r="H28" s="1">
        <v>45742</v>
      </c>
      <c r="I28">
        <v>0.12859999999999999</v>
      </c>
      <c r="J28" s="1">
        <v>45742</v>
      </c>
      <c r="L28" s="5">
        <f t="shared" si="2"/>
        <v>0.12865260836730835</v>
      </c>
      <c r="M28" s="5">
        <v>7.7728700000000002</v>
      </c>
      <c r="O28" s="6"/>
    </row>
    <row r="29" spans="1:15" hidden="1" x14ac:dyDescent="0.3">
      <c r="A29" t="str">
        <f t="shared" si="0"/>
        <v>HNL</v>
      </c>
      <c r="B29" t="s">
        <v>54</v>
      </c>
      <c r="C29">
        <v>0</v>
      </c>
      <c r="D29">
        <v>5</v>
      </c>
      <c r="E29" t="s">
        <v>55</v>
      </c>
      <c r="F29" s="5">
        <v>3.9100000000000003E-2</v>
      </c>
      <c r="G29" s="5">
        <f t="shared" si="1"/>
        <v>25.575447570332479</v>
      </c>
      <c r="H29" s="1">
        <v>45742</v>
      </c>
      <c r="I29">
        <v>3.9100000000000003E-2</v>
      </c>
      <c r="J29" s="1">
        <v>45742</v>
      </c>
      <c r="L29" s="5">
        <f t="shared" si="2"/>
        <v>3.9385119514145167E-2</v>
      </c>
      <c r="M29" s="5">
        <v>25.3903</v>
      </c>
      <c r="O29" s="6"/>
    </row>
    <row r="30" spans="1:15" hidden="1" x14ac:dyDescent="0.3">
      <c r="A30" t="str">
        <f t="shared" si="0"/>
        <v>HRK</v>
      </c>
      <c r="B30" t="s">
        <v>56</v>
      </c>
      <c r="C30">
        <v>0</v>
      </c>
      <c r="D30">
        <v>5</v>
      </c>
      <c r="E30" t="s">
        <v>57</v>
      </c>
      <c r="F30" s="5">
        <v>0.14269999999999999</v>
      </c>
      <c r="G30" s="5">
        <f t="shared" si="1"/>
        <v>7.0077084793272606</v>
      </c>
      <c r="H30" s="1">
        <v>45742</v>
      </c>
      <c r="I30">
        <v>0.14269999999999999</v>
      </c>
      <c r="J30" s="1">
        <v>45742</v>
      </c>
      <c r="L30" s="5">
        <f t="shared" si="2"/>
        <v>0.14314896224159823</v>
      </c>
      <c r="M30" s="5">
        <v>6.9857300000000002</v>
      </c>
      <c r="O30" s="6"/>
    </row>
    <row r="31" spans="1:15" hidden="1" x14ac:dyDescent="0.3">
      <c r="A31" t="str">
        <f t="shared" si="0"/>
        <v>HUF</v>
      </c>
      <c r="B31" t="s">
        <v>58</v>
      </c>
      <c r="C31">
        <v>0</v>
      </c>
      <c r="D31">
        <v>5</v>
      </c>
      <c r="E31" t="s">
        <v>59</v>
      </c>
      <c r="F31" s="5">
        <v>2.6900000000000001E-3</v>
      </c>
      <c r="G31" s="5">
        <f t="shared" si="1"/>
        <v>371.74721189591077</v>
      </c>
      <c r="H31" s="1">
        <v>45742</v>
      </c>
      <c r="I31">
        <v>2.6800000000000001E-3</v>
      </c>
      <c r="J31" s="1">
        <v>45742</v>
      </c>
      <c r="L31" s="5">
        <f t="shared" si="2"/>
        <v>2.7004839267196685E-3</v>
      </c>
      <c r="M31" s="5">
        <v>370.30399999999997</v>
      </c>
      <c r="O31" s="6"/>
    </row>
    <row r="32" spans="1:15" x14ac:dyDescent="0.3">
      <c r="A32" t="str">
        <f t="shared" si="0"/>
        <v>IDR</v>
      </c>
      <c r="B32" t="s">
        <v>60</v>
      </c>
      <c r="C32">
        <v>0</v>
      </c>
      <c r="D32">
        <v>5</v>
      </c>
      <c r="E32" t="s">
        <v>61</v>
      </c>
      <c r="F32" s="5">
        <f>0.060286/1000</f>
        <v>6.0285999999999998E-5</v>
      </c>
      <c r="G32" s="5">
        <f>1/F32</f>
        <v>16587.599110904688</v>
      </c>
      <c r="H32" s="1">
        <v>45742</v>
      </c>
      <c r="I32">
        <v>6.0285999999999999E-2</v>
      </c>
      <c r="J32" s="1">
        <v>45742</v>
      </c>
      <c r="L32" s="5">
        <f t="shared" si="2"/>
        <v>6.0805428708675105E-5</v>
      </c>
      <c r="M32" s="5">
        <v>16445.900000000001</v>
      </c>
      <c r="O32" s="6"/>
    </row>
    <row r="33" spans="1:15" hidden="1" x14ac:dyDescent="0.3">
      <c r="A33" t="str">
        <f t="shared" si="0"/>
        <v>IEP</v>
      </c>
      <c r="B33" t="s">
        <v>62</v>
      </c>
      <c r="C33">
        <v>0</v>
      </c>
      <c r="D33">
        <v>5</v>
      </c>
      <c r="E33" t="s">
        <v>63</v>
      </c>
      <c r="F33" s="5">
        <v>1.3653999999999999</v>
      </c>
      <c r="G33" s="5">
        <f t="shared" si="1"/>
        <v>0.73238611395927933</v>
      </c>
      <c r="H33" s="1">
        <v>45742</v>
      </c>
      <c r="I33">
        <v>1.3654999999999999</v>
      </c>
      <c r="J33" s="1">
        <v>45742</v>
      </c>
      <c r="L33" s="5">
        <f t="shared" si="2"/>
        <v>1.3694840605750189</v>
      </c>
      <c r="M33" s="5">
        <v>0.73020200000000002</v>
      </c>
      <c r="O33" s="6"/>
    </row>
    <row r="34" spans="1:15" hidden="1" x14ac:dyDescent="0.3">
      <c r="A34" t="str">
        <f t="shared" si="0"/>
        <v>ILS</v>
      </c>
      <c r="B34" t="s">
        <v>64</v>
      </c>
      <c r="C34">
        <v>0</v>
      </c>
      <c r="D34">
        <v>5</v>
      </c>
      <c r="E34" t="s">
        <v>65</v>
      </c>
      <c r="F34" s="5">
        <v>0.270511</v>
      </c>
      <c r="G34" s="5">
        <f t="shared" si="1"/>
        <v>3.6967073427697947</v>
      </c>
      <c r="H34" s="1">
        <v>45742</v>
      </c>
      <c r="I34">
        <v>0.270511</v>
      </c>
      <c r="J34" s="1">
        <v>45742</v>
      </c>
      <c r="L34" s="5">
        <f t="shared" si="2"/>
        <v>0.27399587362214323</v>
      </c>
      <c r="M34" s="5">
        <v>3.6496900000000001</v>
      </c>
      <c r="O34" s="6"/>
    </row>
    <row r="35" spans="1:15" x14ac:dyDescent="0.3">
      <c r="A35" t="str">
        <f t="shared" si="0"/>
        <v>INR</v>
      </c>
      <c r="B35" t="s">
        <v>66</v>
      </c>
      <c r="C35">
        <v>0</v>
      </c>
      <c r="D35">
        <v>5</v>
      </c>
      <c r="E35" t="s">
        <v>67</v>
      </c>
      <c r="F35" s="5">
        <v>1.1667E-2</v>
      </c>
      <c r="G35" s="5">
        <f t="shared" si="1"/>
        <v>85.711836804662724</v>
      </c>
      <c r="H35" s="1">
        <v>45742</v>
      </c>
      <c r="I35">
        <v>1.1667E-2</v>
      </c>
      <c r="J35" s="1">
        <v>45742</v>
      </c>
      <c r="L35" s="5">
        <f t="shared" si="2"/>
        <v>1.1547344110854504E-2</v>
      </c>
      <c r="M35" s="5">
        <v>86.6</v>
      </c>
      <c r="O35" s="6"/>
    </row>
    <row r="36" spans="1:15" hidden="1" x14ac:dyDescent="0.3">
      <c r="A36" t="str">
        <f t="shared" si="0"/>
        <v>IQD</v>
      </c>
      <c r="B36" t="s">
        <v>68</v>
      </c>
      <c r="C36">
        <v>0</v>
      </c>
      <c r="D36">
        <v>5</v>
      </c>
      <c r="E36" t="s">
        <v>69</v>
      </c>
      <c r="F36" s="5">
        <f>0.0763/100</f>
        <v>7.6300000000000011E-4</v>
      </c>
      <c r="G36" s="5">
        <f t="shared" si="1"/>
        <v>1310.615989515072</v>
      </c>
      <c r="H36" s="1">
        <v>45742</v>
      </c>
      <c r="I36">
        <v>7.6300000000000007E-2</v>
      </c>
      <c r="J36" s="1">
        <v>45742</v>
      </c>
      <c r="L36" s="5">
        <f t="shared" si="2"/>
        <v>7.7288711983614794E-4</v>
      </c>
      <c r="M36" s="5">
        <v>1293.8499999999999</v>
      </c>
      <c r="O36" s="6"/>
    </row>
    <row r="37" spans="1:15" hidden="1" x14ac:dyDescent="0.3">
      <c r="A37" t="str">
        <f t="shared" si="0"/>
        <v>IRR</v>
      </c>
      <c r="B37" t="s">
        <v>70</v>
      </c>
      <c r="C37">
        <v>0</v>
      </c>
      <c r="D37">
        <v>5</v>
      </c>
      <c r="E37" t="s">
        <v>71</v>
      </c>
      <c r="F37" s="5">
        <f>1/G37</f>
        <v>2.380952380952381E-5</v>
      </c>
      <c r="G37" s="5">
        <v>42000</v>
      </c>
      <c r="H37" t="s">
        <v>72</v>
      </c>
      <c r="I37" t="s">
        <v>72</v>
      </c>
      <c r="J37" t="s">
        <v>72</v>
      </c>
      <c r="L37" s="5">
        <f t="shared" si="2"/>
        <v>2.3803516255421251E-5</v>
      </c>
      <c r="M37" s="5">
        <v>42010.6</v>
      </c>
      <c r="O37" s="6"/>
    </row>
    <row r="38" spans="1:15" hidden="1" x14ac:dyDescent="0.3">
      <c r="A38" t="str">
        <f t="shared" si="0"/>
        <v>ISK</v>
      </c>
      <c r="B38" t="s">
        <v>73</v>
      </c>
      <c r="C38">
        <v>0</v>
      </c>
      <c r="D38">
        <v>5</v>
      </c>
      <c r="E38" t="s">
        <v>74</v>
      </c>
      <c r="F38" s="5">
        <v>7.5139999999999998E-3</v>
      </c>
      <c r="G38" s="5">
        <f t="shared" si="1"/>
        <v>133.08490817141336</v>
      </c>
      <c r="H38" s="1">
        <v>45742</v>
      </c>
      <c r="I38">
        <v>7.515E-3</v>
      </c>
      <c r="J38" s="1">
        <v>45742</v>
      </c>
      <c r="L38" s="5">
        <f t="shared" si="2"/>
        <v>7.4345020370535572E-3</v>
      </c>
      <c r="M38" s="5">
        <v>134.50800000000001</v>
      </c>
      <c r="O38" s="6"/>
    </row>
    <row r="39" spans="1:15" hidden="1" x14ac:dyDescent="0.3">
      <c r="A39" t="str">
        <f t="shared" si="0"/>
        <v>ITL</v>
      </c>
      <c r="B39" t="s">
        <v>75</v>
      </c>
      <c r="C39">
        <v>0</v>
      </c>
      <c r="D39">
        <v>5</v>
      </c>
      <c r="E39" t="s">
        <v>76</v>
      </c>
      <c r="F39" s="5">
        <v>5.5999999999999995E-4</v>
      </c>
      <c r="G39" s="5">
        <f t="shared" si="1"/>
        <v>1785.7142857142858</v>
      </c>
      <c r="H39" s="1">
        <v>45742</v>
      </c>
      <c r="I39">
        <v>5.5999999999999995E-4</v>
      </c>
      <c r="J39" s="1">
        <v>45742</v>
      </c>
      <c r="L39" s="5">
        <f t="shared" si="2"/>
        <v>5.5702858670706986E-4</v>
      </c>
      <c r="M39" s="5">
        <v>1795.24</v>
      </c>
      <c r="O39" s="6"/>
    </row>
    <row r="40" spans="1:15" hidden="1" x14ac:dyDescent="0.3">
      <c r="A40" t="str">
        <f t="shared" si="0"/>
        <v>JOD</v>
      </c>
      <c r="B40" t="s">
        <v>77</v>
      </c>
      <c r="C40">
        <v>0</v>
      </c>
      <c r="D40">
        <v>5</v>
      </c>
      <c r="E40" t="s">
        <v>78</v>
      </c>
      <c r="F40" s="5">
        <v>1.4105000000000001</v>
      </c>
      <c r="G40" s="5">
        <f t="shared" si="1"/>
        <v>0.70896845090393468</v>
      </c>
      <c r="H40" s="1">
        <v>45742</v>
      </c>
      <c r="I40">
        <v>1.4105000000000001</v>
      </c>
      <c r="J40" s="1">
        <v>45742</v>
      </c>
      <c r="L40" s="5">
        <f t="shared" si="2"/>
        <v>1.4104372355430184</v>
      </c>
      <c r="M40" s="5">
        <v>0.70899999999999996</v>
      </c>
      <c r="O40" s="6"/>
    </row>
    <row r="41" spans="1:15" x14ac:dyDescent="0.3">
      <c r="A41" t="str">
        <f t="shared" si="0"/>
        <v>JPY</v>
      </c>
      <c r="B41" t="s">
        <v>79</v>
      </c>
      <c r="C41">
        <v>0</v>
      </c>
      <c r="D41">
        <v>5</v>
      </c>
      <c r="E41" t="s">
        <v>80</v>
      </c>
      <c r="F41" s="5">
        <v>6.6410000000000002E-3</v>
      </c>
      <c r="G41" s="5">
        <f t="shared" si="1"/>
        <v>150.57973196807708</v>
      </c>
      <c r="H41" s="1">
        <v>45742</v>
      </c>
      <c r="I41">
        <v>6.6420000000000003E-3</v>
      </c>
      <c r="J41" s="1">
        <v>45742</v>
      </c>
      <c r="L41" s="5">
        <f t="shared" si="2"/>
        <v>6.7056038731567978E-3</v>
      </c>
      <c r="M41" s="5">
        <v>149.12899999999999</v>
      </c>
      <c r="O41" s="6"/>
    </row>
    <row r="42" spans="1:15" hidden="1" x14ac:dyDescent="0.3">
      <c r="A42" t="str">
        <f t="shared" si="0"/>
        <v>KES</v>
      </c>
      <c r="B42" t="s">
        <v>81</v>
      </c>
      <c r="C42">
        <v>0</v>
      </c>
      <c r="D42">
        <v>5</v>
      </c>
      <c r="E42" t="s">
        <v>82</v>
      </c>
      <c r="F42" s="5">
        <v>7.7000000000000002E-3</v>
      </c>
      <c r="G42" s="5">
        <f t="shared" si="1"/>
        <v>129.87012987012986</v>
      </c>
      <c r="H42" s="1">
        <v>45742</v>
      </c>
      <c r="I42">
        <v>7.7000000000000002E-3</v>
      </c>
      <c r="J42" s="1">
        <v>45742</v>
      </c>
      <c r="L42" s="5">
        <f t="shared" si="2"/>
        <v>7.784281977830365E-3</v>
      </c>
      <c r="M42" s="5">
        <v>128.464</v>
      </c>
      <c r="O42" s="6"/>
    </row>
    <row r="43" spans="1:15" x14ac:dyDescent="0.3">
      <c r="A43" t="str">
        <f t="shared" si="0"/>
        <v>KRW</v>
      </c>
      <c r="B43" t="s">
        <v>83</v>
      </c>
      <c r="C43">
        <v>0</v>
      </c>
      <c r="D43">
        <v>5</v>
      </c>
      <c r="E43" t="s">
        <v>84</v>
      </c>
      <c r="F43" s="5">
        <f>0.06812/100</f>
        <v>6.8119999999999997E-4</v>
      </c>
      <c r="G43" s="5">
        <f t="shared" si="1"/>
        <v>1467.9976512037581</v>
      </c>
      <c r="H43" s="1">
        <v>45742</v>
      </c>
      <c r="I43">
        <v>6.812E-2</v>
      </c>
      <c r="J43" s="1">
        <v>45742</v>
      </c>
      <c r="L43" s="5">
        <f t="shared" si="2"/>
        <v>6.8631824577056384E-4</v>
      </c>
      <c r="M43" s="5">
        <v>1457.05</v>
      </c>
      <c r="O43" s="6"/>
    </row>
    <row r="44" spans="1:15" hidden="1" x14ac:dyDescent="0.3">
      <c r="A44" t="str">
        <f t="shared" si="0"/>
        <v>KWD</v>
      </c>
      <c r="B44" t="s">
        <v>85</v>
      </c>
      <c r="C44">
        <v>0</v>
      </c>
      <c r="D44">
        <v>5</v>
      </c>
      <c r="E44" t="s">
        <v>86</v>
      </c>
      <c r="F44" s="5">
        <v>3.2427000000000001</v>
      </c>
      <c r="G44" s="5">
        <f t="shared" si="1"/>
        <v>0.30838498781879298</v>
      </c>
      <c r="H44" s="1">
        <v>45742</v>
      </c>
      <c r="I44">
        <v>3.2427000000000001</v>
      </c>
      <c r="J44" s="1">
        <v>45742</v>
      </c>
      <c r="L44" s="5">
        <f t="shared" si="2"/>
        <v>3.2505420278831494</v>
      </c>
      <c r="M44" s="5">
        <v>0.307641</v>
      </c>
      <c r="O44" s="6"/>
    </row>
    <row r="45" spans="1:15" hidden="1" x14ac:dyDescent="0.3">
      <c r="A45" t="str">
        <f t="shared" si="0"/>
        <v>KZT</v>
      </c>
      <c r="B45" t="s">
        <v>87</v>
      </c>
      <c r="C45">
        <v>0</v>
      </c>
      <c r="D45">
        <v>5</v>
      </c>
      <c r="E45" t="s">
        <v>88</v>
      </c>
      <c r="F45" s="5">
        <v>2E-3</v>
      </c>
      <c r="G45" s="5">
        <f t="shared" si="1"/>
        <v>500</v>
      </c>
      <c r="H45" s="1">
        <v>45742</v>
      </c>
      <c r="I45">
        <v>2E-3</v>
      </c>
      <c r="J45" s="1">
        <v>45742</v>
      </c>
      <c r="L45" s="5">
        <f t="shared" si="2"/>
        <v>2.0114977209730821E-3</v>
      </c>
      <c r="M45" s="5">
        <v>497.142</v>
      </c>
      <c r="O45" s="6"/>
    </row>
    <row r="46" spans="1:15" hidden="1" x14ac:dyDescent="0.3">
      <c r="A46" t="str">
        <f t="shared" si="0"/>
        <v>MAD</v>
      </c>
      <c r="B46" t="s">
        <v>89</v>
      </c>
      <c r="C46">
        <v>0</v>
      </c>
      <c r="D46">
        <v>5</v>
      </c>
      <c r="E46" t="s">
        <v>90</v>
      </c>
      <c r="F46" s="5">
        <v>0.10390000000000001</v>
      </c>
      <c r="G46" s="5">
        <f t="shared" si="1"/>
        <v>9.624639076034649</v>
      </c>
      <c r="H46" s="1">
        <v>45742</v>
      </c>
      <c r="I46">
        <v>0.10390000000000001</v>
      </c>
      <c r="J46" s="1">
        <v>45742</v>
      </c>
      <c r="L46" s="5">
        <f t="shared" si="2"/>
        <v>0.1039149975320188</v>
      </c>
      <c r="M46" s="5">
        <v>9.6232500000000005</v>
      </c>
      <c r="O46" s="6"/>
    </row>
    <row r="47" spans="1:15" hidden="1" x14ac:dyDescent="0.3">
      <c r="A47" t="str">
        <f t="shared" si="0"/>
        <v>MDL</v>
      </c>
      <c r="B47" t="s">
        <v>91</v>
      </c>
      <c r="C47">
        <v>0</v>
      </c>
      <c r="D47">
        <v>5</v>
      </c>
      <c r="E47" t="s">
        <v>92</v>
      </c>
      <c r="F47" s="5">
        <v>5.556</v>
      </c>
      <c r="G47" s="5">
        <f t="shared" si="1"/>
        <v>0.17998560115190784</v>
      </c>
      <c r="H47" s="1">
        <v>45742</v>
      </c>
      <c r="I47">
        <v>5.556</v>
      </c>
      <c r="J47" s="1">
        <v>45742</v>
      </c>
      <c r="L47" s="5">
        <f t="shared" si="2"/>
        <v>5.5921530907830128E-2</v>
      </c>
      <c r="M47" s="5">
        <v>17.882200000000001</v>
      </c>
      <c r="O47" s="6"/>
    </row>
    <row r="48" spans="1:15" hidden="1" x14ac:dyDescent="0.3">
      <c r="A48" t="str">
        <f t="shared" si="0"/>
        <v>MUR</v>
      </c>
      <c r="B48" t="s">
        <v>93</v>
      </c>
      <c r="C48">
        <v>0</v>
      </c>
      <c r="D48">
        <v>5</v>
      </c>
      <c r="E48" t="s">
        <v>94</v>
      </c>
      <c r="F48" s="5">
        <v>2.1844999999999999</v>
      </c>
      <c r="G48" s="5">
        <f t="shared" si="1"/>
        <v>0.45777065690089269</v>
      </c>
      <c r="H48" s="1">
        <v>45742</v>
      </c>
      <c r="I48">
        <v>2.1844999999999999</v>
      </c>
      <c r="J48" s="1">
        <v>45742</v>
      </c>
      <c r="L48" s="5">
        <f t="shared" si="2"/>
        <v>2.2378874342620564E-2</v>
      </c>
      <c r="M48" s="5">
        <v>44.685000000000002</v>
      </c>
      <c r="O48" s="6"/>
    </row>
    <row r="49" spans="1:15" hidden="1" x14ac:dyDescent="0.3">
      <c r="A49" t="str">
        <f t="shared" si="0"/>
        <v>MWK</v>
      </c>
      <c r="B49" t="s">
        <v>95</v>
      </c>
      <c r="C49">
        <v>0</v>
      </c>
      <c r="D49">
        <v>5</v>
      </c>
      <c r="E49" t="s">
        <v>96</v>
      </c>
      <c r="F49" s="5">
        <f>0.5765/1000</f>
        <v>5.7649999999999997E-4</v>
      </c>
      <c r="G49" s="5">
        <f t="shared" si="1"/>
        <v>1734.6053772766697</v>
      </c>
      <c r="H49" s="1">
        <v>45742</v>
      </c>
      <c r="I49">
        <v>0.57650000000000001</v>
      </c>
      <c r="J49" s="1">
        <v>45742</v>
      </c>
      <c r="L49" s="5">
        <f t="shared" si="2"/>
        <v>5.8000266801227281E-4</v>
      </c>
      <c r="M49" s="5">
        <v>1724.13</v>
      </c>
      <c r="O49" s="6"/>
    </row>
    <row r="50" spans="1:15" x14ac:dyDescent="0.3">
      <c r="A50" t="str">
        <f t="shared" si="0"/>
        <v>MXN</v>
      </c>
      <c r="B50" t="s">
        <v>97</v>
      </c>
      <c r="C50">
        <v>0</v>
      </c>
      <c r="D50">
        <v>5</v>
      </c>
      <c r="E50" t="s">
        <v>98</v>
      </c>
      <c r="F50" s="5">
        <v>4.9739999999999999E-2</v>
      </c>
      <c r="G50" s="5">
        <f t="shared" si="1"/>
        <v>20.10454362685967</v>
      </c>
      <c r="H50" s="1">
        <v>45742</v>
      </c>
      <c r="I50">
        <v>4.9730000000000003E-2</v>
      </c>
      <c r="J50" s="1">
        <v>45742</v>
      </c>
      <c r="L50" s="5">
        <f t="shared" si="2"/>
        <v>4.9417125010501134E-2</v>
      </c>
      <c r="M50" s="5">
        <v>20.235900000000001</v>
      </c>
      <c r="O50" s="6"/>
    </row>
    <row r="51" spans="1:15" x14ac:dyDescent="0.3">
      <c r="A51" t="str">
        <f t="shared" si="0"/>
        <v>MYR</v>
      </c>
      <c r="B51" t="s">
        <v>99</v>
      </c>
      <c r="C51">
        <v>0</v>
      </c>
      <c r="D51">
        <v>5</v>
      </c>
      <c r="E51" t="s">
        <v>100</v>
      </c>
      <c r="F51" s="5">
        <v>0.22570000000000001</v>
      </c>
      <c r="G51" s="5">
        <f t="shared" si="1"/>
        <v>4.4306601683650859</v>
      </c>
      <c r="H51" s="1">
        <v>45742</v>
      </c>
      <c r="I51">
        <v>0.22570000000000001</v>
      </c>
      <c r="J51" s="1">
        <v>45742</v>
      </c>
      <c r="L51" s="5">
        <f t="shared" si="2"/>
        <v>0.22560733494567375</v>
      </c>
      <c r="M51" s="5">
        <v>4.43248</v>
      </c>
      <c r="O51" s="6"/>
    </row>
    <row r="52" spans="1:15" hidden="1" x14ac:dyDescent="0.3">
      <c r="A52" t="str">
        <f t="shared" si="0"/>
        <v>MZN</v>
      </c>
      <c r="B52" t="s">
        <v>101</v>
      </c>
      <c r="C52">
        <v>0</v>
      </c>
      <c r="D52">
        <v>5</v>
      </c>
      <c r="E52" t="s">
        <v>102</v>
      </c>
      <c r="F52" s="5">
        <v>1.5699999999999999E-2</v>
      </c>
      <c r="G52" s="5">
        <f t="shared" si="1"/>
        <v>63.69426751592357</v>
      </c>
      <c r="H52" s="1">
        <v>45742</v>
      </c>
      <c r="I52">
        <v>1.5699999999999999E-2</v>
      </c>
      <c r="J52" s="1">
        <v>45742</v>
      </c>
      <c r="L52" s="5">
        <f t="shared" si="2"/>
        <v>1.582278481012658E-2</v>
      </c>
      <c r="M52" s="5">
        <v>63.2</v>
      </c>
      <c r="O52" s="6"/>
    </row>
    <row r="53" spans="1:15" hidden="1" x14ac:dyDescent="0.3">
      <c r="A53" t="str">
        <f t="shared" si="0"/>
        <v>NOK</v>
      </c>
      <c r="B53" t="s">
        <v>103</v>
      </c>
      <c r="C53">
        <v>0</v>
      </c>
      <c r="D53">
        <v>5</v>
      </c>
      <c r="E53" t="s">
        <v>104</v>
      </c>
      <c r="F53" s="5">
        <v>9.4700000000000006E-2</v>
      </c>
      <c r="G53" s="5">
        <f t="shared" si="1"/>
        <v>10.559662090813093</v>
      </c>
      <c r="H53" s="1">
        <v>45742</v>
      </c>
      <c r="I53">
        <v>9.4799999999999995E-2</v>
      </c>
      <c r="J53" s="1">
        <v>45742</v>
      </c>
      <c r="L53" s="5">
        <f t="shared" si="2"/>
        <v>9.3327982529001666E-2</v>
      </c>
      <c r="M53" s="5">
        <v>10.7149</v>
      </c>
      <c r="O53" s="6"/>
    </row>
    <row r="54" spans="1:15" hidden="1" x14ac:dyDescent="0.3">
      <c r="A54" t="str">
        <f t="shared" si="0"/>
        <v>NZD</v>
      </c>
      <c r="B54" t="s">
        <v>105</v>
      </c>
      <c r="C54">
        <v>0</v>
      </c>
      <c r="D54">
        <v>5</v>
      </c>
      <c r="E54" t="s">
        <v>106</v>
      </c>
      <c r="F54" s="5">
        <v>0.57289999999999996</v>
      </c>
      <c r="G54" s="5">
        <f t="shared" si="1"/>
        <v>1.7455053237912377</v>
      </c>
      <c r="H54" s="1">
        <v>45742</v>
      </c>
      <c r="I54">
        <v>0.57289999999999996</v>
      </c>
      <c r="J54" s="1">
        <v>45742</v>
      </c>
      <c r="L54" s="5">
        <f t="shared" si="2"/>
        <v>0.57191224578500677</v>
      </c>
      <c r="M54" s="5">
        <v>1.7485200000000001</v>
      </c>
      <c r="O54" s="6"/>
    </row>
    <row r="55" spans="1:15" hidden="1" x14ac:dyDescent="0.3">
      <c r="A55" t="str">
        <f t="shared" si="0"/>
        <v>PHP</v>
      </c>
      <c r="B55" t="s">
        <v>107</v>
      </c>
      <c r="C55">
        <v>0</v>
      </c>
      <c r="D55">
        <v>5</v>
      </c>
      <c r="E55" t="s">
        <v>108</v>
      </c>
      <c r="F55" s="5">
        <v>1.7335E-2</v>
      </c>
      <c r="G55" s="5">
        <f t="shared" si="1"/>
        <v>57.686760888376121</v>
      </c>
      <c r="H55" s="1">
        <v>45742</v>
      </c>
      <c r="I55">
        <v>1.7335E-2</v>
      </c>
      <c r="J55" s="1">
        <v>45742</v>
      </c>
      <c r="L55" s="5">
        <f t="shared" si="2"/>
        <v>1.7428981258616451E-2</v>
      </c>
      <c r="M55" s="5">
        <v>57.375700000000002</v>
      </c>
      <c r="O55" s="6"/>
    </row>
    <row r="56" spans="1:15" hidden="1" x14ac:dyDescent="0.3">
      <c r="A56" t="str">
        <f t="shared" si="0"/>
        <v>PLN</v>
      </c>
      <c r="B56" t="s">
        <v>109</v>
      </c>
      <c r="C56">
        <v>0</v>
      </c>
      <c r="D56">
        <v>5</v>
      </c>
      <c r="E56" t="s">
        <v>110</v>
      </c>
      <c r="F56" s="5">
        <v>0.25690000000000002</v>
      </c>
      <c r="G56" s="5">
        <f t="shared" si="1"/>
        <v>3.8925652004671076</v>
      </c>
      <c r="H56" s="1">
        <v>45742</v>
      </c>
      <c r="I56">
        <v>0.25679999999999997</v>
      </c>
      <c r="J56" s="1">
        <v>45742</v>
      </c>
      <c r="L56" s="5">
        <f t="shared" si="2"/>
        <v>0.25802123514765268</v>
      </c>
      <c r="M56" s="5">
        <v>3.8756499999999998</v>
      </c>
      <c r="O56" s="6"/>
    </row>
    <row r="57" spans="1:15" hidden="1" x14ac:dyDescent="0.3">
      <c r="A57" t="str">
        <f t="shared" si="0"/>
        <v>PYG</v>
      </c>
      <c r="B57" t="s">
        <v>111</v>
      </c>
      <c r="C57">
        <v>0</v>
      </c>
      <c r="D57">
        <v>5</v>
      </c>
      <c r="E57" t="s">
        <v>112</v>
      </c>
      <c r="F57" s="5">
        <f>0.1248/1000</f>
        <v>1.248E-4</v>
      </c>
      <c r="G57" s="5">
        <f t="shared" si="1"/>
        <v>8012.8205128205127</v>
      </c>
      <c r="H57" s="1">
        <v>45742</v>
      </c>
      <c r="I57">
        <v>0.12479999999999999</v>
      </c>
      <c r="J57" s="1">
        <v>45742</v>
      </c>
      <c r="L57" s="5">
        <f t="shared" si="2"/>
        <v>1.276298122820721E-4</v>
      </c>
      <c r="M57" s="5">
        <v>7835.16</v>
      </c>
      <c r="O57" s="6"/>
    </row>
    <row r="58" spans="1:15" hidden="1" x14ac:dyDescent="0.3">
      <c r="A58" t="str">
        <f t="shared" si="0"/>
        <v>RON</v>
      </c>
      <c r="B58" t="s">
        <v>113</v>
      </c>
      <c r="C58">
        <v>0</v>
      </c>
      <c r="D58">
        <v>5</v>
      </c>
      <c r="E58" t="s">
        <v>114</v>
      </c>
      <c r="F58" s="5">
        <v>0.21609999999999999</v>
      </c>
      <c r="G58" s="5">
        <f t="shared" si="1"/>
        <v>4.6274872744099955</v>
      </c>
      <c r="H58" s="1">
        <v>45742</v>
      </c>
      <c r="I58">
        <v>0.21609999999999999</v>
      </c>
      <c r="J58" s="1">
        <v>45742</v>
      </c>
      <c r="L58" s="5">
        <f t="shared" si="2"/>
        <v>0.2168966856017473</v>
      </c>
      <c r="M58" s="5">
        <v>4.6104900000000004</v>
      </c>
      <c r="O58" s="6"/>
    </row>
    <row r="59" spans="1:15" hidden="1" x14ac:dyDescent="0.3">
      <c r="A59" t="str">
        <f t="shared" si="0"/>
        <v>RUB</v>
      </c>
      <c r="B59" t="s">
        <v>115</v>
      </c>
      <c r="C59">
        <v>0</v>
      </c>
      <c r="D59">
        <v>5</v>
      </c>
      <c r="E59" t="s">
        <v>116</v>
      </c>
      <c r="F59" s="5">
        <f>1/G76</f>
        <v>1.1714545906118055E-2</v>
      </c>
      <c r="G59" s="5">
        <f t="shared" si="1"/>
        <v>85.363957597173155</v>
      </c>
      <c r="H59" s="1">
        <v>45742</v>
      </c>
      <c r="I59">
        <v>1.188E-2</v>
      </c>
      <c r="J59" s="1">
        <v>45742</v>
      </c>
      <c r="L59" s="5">
        <f t="shared" si="2"/>
        <v>1.1598892710308584E-2</v>
      </c>
      <c r="M59" s="5">
        <f>M76</f>
        <v>86.2151263035</v>
      </c>
      <c r="O59" s="6"/>
    </row>
    <row r="60" spans="1:15" hidden="1" x14ac:dyDescent="0.3">
      <c r="A60" t="str">
        <f t="shared" si="0"/>
        <v>SEK</v>
      </c>
      <c r="B60" t="s">
        <v>117</v>
      </c>
      <c r="C60">
        <v>0</v>
      </c>
      <c r="D60">
        <v>5</v>
      </c>
      <c r="E60" t="s">
        <v>118</v>
      </c>
      <c r="F60" s="5">
        <v>9.9500000000000005E-2</v>
      </c>
      <c r="G60" s="5">
        <f t="shared" si="1"/>
        <v>10.050251256281406</v>
      </c>
      <c r="H60" s="1">
        <v>45742</v>
      </c>
      <c r="I60">
        <v>9.9525000000000002E-2</v>
      </c>
      <c r="J60" s="1">
        <v>45742</v>
      </c>
      <c r="L60" s="5">
        <f t="shared" si="2"/>
        <v>9.8290724304347404E-2</v>
      </c>
      <c r="M60" s="5">
        <v>10.1739</v>
      </c>
      <c r="O60" s="6"/>
    </row>
    <row r="61" spans="1:15" hidden="1" x14ac:dyDescent="0.3">
      <c r="A61" t="str">
        <f t="shared" si="0"/>
        <v>SGD</v>
      </c>
      <c r="B61" t="s">
        <v>119</v>
      </c>
      <c r="C61">
        <v>0</v>
      </c>
      <c r="D61">
        <v>5</v>
      </c>
      <c r="E61" t="s">
        <v>120</v>
      </c>
      <c r="F61" s="5">
        <v>0.74580000000000002</v>
      </c>
      <c r="G61" s="5">
        <f t="shared" si="1"/>
        <v>1.3408420488066506</v>
      </c>
      <c r="H61" s="1">
        <v>45742</v>
      </c>
      <c r="I61">
        <v>0.74609999999999999</v>
      </c>
      <c r="J61" s="1">
        <v>45742</v>
      </c>
      <c r="L61" s="5">
        <f t="shared" si="2"/>
        <v>0.74837415714360556</v>
      </c>
      <c r="M61" s="5">
        <v>1.33623</v>
      </c>
      <c r="O61" s="6"/>
    </row>
    <row r="62" spans="1:15" hidden="1" x14ac:dyDescent="0.3">
      <c r="A62" t="str">
        <f t="shared" si="0"/>
        <v>SVC</v>
      </c>
      <c r="B62" t="s">
        <v>121</v>
      </c>
      <c r="C62">
        <v>0</v>
      </c>
      <c r="D62">
        <v>5</v>
      </c>
      <c r="E62" t="s">
        <v>122</v>
      </c>
      <c r="F62" s="5">
        <v>0.1143</v>
      </c>
      <c r="G62" s="5">
        <f t="shared" si="1"/>
        <v>8.7489063867016625</v>
      </c>
      <c r="H62" s="1">
        <v>45742</v>
      </c>
      <c r="I62">
        <v>0.1143</v>
      </c>
      <c r="J62" s="1">
        <v>45742</v>
      </c>
      <c r="L62" s="5">
        <f t="shared" si="2"/>
        <v>0.11428571428571428</v>
      </c>
      <c r="M62" s="5">
        <v>8.75</v>
      </c>
      <c r="O62" s="6"/>
    </row>
    <row r="63" spans="1:15" hidden="1" x14ac:dyDescent="0.3">
      <c r="A63" t="str">
        <f t="shared" si="0"/>
        <v>TND</v>
      </c>
      <c r="B63" t="s">
        <v>123</v>
      </c>
      <c r="C63">
        <v>0</v>
      </c>
      <c r="D63">
        <v>5</v>
      </c>
      <c r="E63" t="s">
        <v>124</v>
      </c>
      <c r="F63" s="5">
        <v>0.32150000000000001</v>
      </c>
      <c r="G63" s="5">
        <f t="shared" si="1"/>
        <v>3.1104199066874028</v>
      </c>
      <c r="H63" s="1">
        <v>45742</v>
      </c>
      <c r="I63">
        <v>0.3216</v>
      </c>
      <c r="J63" s="1">
        <v>45742</v>
      </c>
      <c r="L63" s="5">
        <f t="shared" si="2"/>
        <v>0.32281598843027498</v>
      </c>
      <c r="M63" s="5">
        <v>3.0977399999999999</v>
      </c>
      <c r="O63" s="6"/>
    </row>
    <row r="64" spans="1:15" hidden="1" x14ac:dyDescent="0.3">
      <c r="A64" t="str">
        <f t="shared" si="0"/>
        <v>THB</v>
      </c>
      <c r="B64" t="s">
        <v>125</v>
      </c>
      <c r="C64">
        <v>0</v>
      </c>
      <c r="D64">
        <v>5</v>
      </c>
      <c r="E64" t="s">
        <v>126</v>
      </c>
      <c r="F64" s="5">
        <v>2.9430999999999999E-2</v>
      </c>
      <c r="G64" s="5">
        <f t="shared" si="1"/>
        <v>33.977778532839523</v>
      </c>
      <c r="H64" s="1">
        <v>45742</v>
      </c>
      <c r="I64">
        <v>2.9437000000000001E-2</v>
      </c>
      <c r="J64" s="1">
        <v>45742</v>
      </c>
      <c r="L64" s="5">
        <f t="shared" si="2"/>
        <v>2.9584223325385038E-2</v>
      </c>
      <c r="M64" s="5">
        <v>33.8018</v>
      </c>
      <c r="O64" s="6"/>
    </row>
    <row r="65" spans="1:15" hidden="1" x14ac:dyDescent="0.3">
      <c r="A65" t="str">
        <f t="shared" si="0"/>
        <v>TRY</v>
      </c>
      <c r="B65" t="s">
        <v>127</v>
      </c>
      <c r="C65">
        <v>0</v>
      </c>
      <c r="D65">
        <v>5</v>
      </c>
      <c r="E65" t="s">
        <v>128</v>
      </c>
      <c r="F65" s="5">
        <v>2.632E-2</v>
      </c>
      <c r="G65" s="5">
        <f t="shared" si="1"/>
        <v>37.993920972644375</v>
      </c>
      <c r="H65" s="1">
        <v>45742</v>
      </c>
      <c r="I65">
        <v>2.632E-2</v>
      </c>
      <c r="J65" s="1">
        <v>45742</v>
      </c>
      <c r="L65" s="5">
        <f t="shared" si="2"/>
        <v>2.6978465788607534E-2</v>
      </c>
      <c r="M65" s="5">
        <v>37.066600000000001</v>
      </c>
      <c r="O65" s="6"/>
    </row>
    <row r="66" spans="1:15" hidden="1" x14ac:dyDescent="0.3">
      <c r="A66" t="str">
        <f t="shared" si="0"/>
        <v>TWD</v>
      </c>
      <c r="B66" t="s">
        <v>129</v>
      </c>
      <c r="C66">
        <v>0</v>
      </c>
      <c r="D66">
        <v>5</v>
      </c>
      <c r="E66" t="s">
        <v>130</v>
      </c>
      <c r="F66" s="5">
        <v>3.0221999999999999E-2</v>
      </c>
      <c r="G66" s="5">
        <f t="shared" si="1"/>
        <v>33.088478591754352</v>
      </c>
      <c r="H66" s="1">
        <v>45742</v>
      </c>
      <c r="I66">
        <v>3.0221999999999999E-2</v>
      </c>
      <c r="J66" s="1">
        <v>45742</v>
      </c>
      <c r="L66" s="5">
        <f t="shared" si="2"/>
        <v>3.0338701260876427E-2</v>
      </c>
      <c r="M66" s="5">
        <v>32.961199999999998</v>
      </c>
      <c r="O66" s="6"/>
    </row>
    <row r="67" spans="1:15" hidden="1" x14ac:dyDescent="0.3">
      <c r="A67" t="str">
        <f t="shared" si="0"/>
        <v>UAH</v>
      </c>
      <c r="B67" t="s">
        <v>131</v>
      </c>
      <c r="C67">
        <v>0</v>
      </c>
      <c r="D67">
        <v>5</v>
      </c>
      <c r="E67" t="s">
        <v>132</v>
      </c>
      <c r="F67" s="5">
        <v>2.41E-2</v>
      </c>
      <c r="G67" s="5">
        <f t="shared" si="1"/>
        <v>41.49377593360996</v>
      </c>
      <c r="H67" s="1">
        <v>45742</v>
      </c>
      <c r="I67">
        <v>2.41E-2</v>
      </c>
      <c r="J67" s="1">
        <v>45742</v>
      </c>
      <c r="L67" s="5">
        <f t="shared" si="2"/>
        <v>2.4252301543416472E-2</v>
      </c>
      <c r="M67" s="5">
        <v>41.233199999999997</v>
      </c>
      <c r="O67" s="6"/>
    </row>
    <row r="68" spans="1:15" x14ac:dyDescent="0.3">
      <c r="A68" t="str">
        <f t="shared" si="0"/>
        <v>USD</v>
      </c>
      <c r="B68" t="s">
        <v>133</v>
      </c>
      <c r="C68">
        <v>10</v>
      </c>
      <c r="D68">
        <v>5</v>
      </c>
      <c r="E68" t="s">
        <v>134</v>
      </c>
      <c r="F68" s="5">
        <v>1</v>
      </c>
      <c r="G68" s="5">
        <v>1</v>
      </c>
      <c r="H68" t="s">
        <v>134</v>
      </c>
      <c r="I68" t="s">
        <v>134</v>
      </c>
      <c r="J68" t="s">
        <v>134</v>
      </c>
      <c r="L68" s="5">
        <f t="shared" si="2"/>
        <v>1</v>
      </c>
      <c r="M68" s="5">
        <v>1</v>
      </c>
      <c r="O68" s="6"/>
    </row>
    <row r="69" spans="1:15" hidden="1" x14ac:dyDescent="0.3">
      <c r="A69" t="str">
        <f t="shared" si="0"/>
        <v>UYU</v>
      </c>
      <c r="B69" t="s">
        <v>135</v>
      </c>
      <c r="C69">
        <v>0</v>
      </c>
      <c r="D69">
        <v>5</v>
      </c>
      <c r="E69" t="s">
        <v>136</v>
      </c>
      <c r="F69" s="5">
        <v>2.3699999999999999E-2</v>
      </c>
      <c r="G69" s="5">
        <f t="shared" si="1"/>
        <v>42.194092827004219</v>
      </c>
      <c r="H69" s="1">
        <v>45742</v>
      </c>
      <c r="I69">
        <v>2.3699999999999999E-2</v>
      </c>
      <c r="J69" s="1">
        <v>45742</v>
      </c>
      <c r="L69" s="5">
        <f t="shared" si="2"/>
        <v>2.3844382025151052E-2</v>
      </c>
      <c r="M69" s="5">
        <v>41.938600000000001</v>
      </c>
      <c r="O69" s="6"/>
    </row>
    <row r="70" spans="1:15" x14ac:dyDescent="0.3">
      <c r="A70" t="str">
        <f t="shared" si="0"/>
        <v>VEF</v>
      </c>
      <c r="B70" t="s">
        <v>137</v>
      </c>
      <c r="C70">
        <v>0</v>
      </c>
      <c r="D70">
        <v>5</v>
      </c>
      <c r="E70" t="s">
        <v>138</v>
      </c>
      <c r="F70" s="5">
        <f>1/G70</f>
        <v>1.0294420424130122E-2</v>
      </c>
      <c r="G70" s="5">
        <v>97.14</v>
      </c>
      <c r="H70" t="s">
        <v>72</v>
      </c>
      <c r="I70" t="s">
        <v>72</v>
      </c>
      <c r="J70" t="s">
        <v>72</v>
      </c>
      <c r="L70" s="5">
        <f t="shared" si="2"/>
        <v>1.0294420424130122E-2</v>
      </c>
      <c r="M70" s="5">
        <v>97.14</v>
      </c>
      <c r="O70" s="6"/>
    </row>
    <row r="71" spans="1:15" hidden="1" x14ac:dyDescent="0.3">
      <c r="A71" t="str">
        <f t="shared" ref="A71:A73" si="3">LEFT(B71,3)</f>
        <v>VND</v>
      </c>
      <c r="B71" t="s">
        <v>139</v>
      </c>
      <c r="C71">
        <v>0</v>
      </c>
      <c r="D71">
        <v>5</v>
      </c>
      <c r="E71" t="s">
        <v>140</v>
      </c>
      <c r="F71" s="5">
        <f>3.9102/100000</f>
        <v>3.9101999999999999E-5</v>
      </c>
      <c r="G71" s="5">
        <f t="shared" ref="G71:G73" si="4">1/F71</f>
        <v>25574.139430208175</v>
      </c>
      <c r="H71" s="1">
        <v>45742</v>
      </c>
      <c r="I71">
        <v>3.9102000000000001</v>
      </c>
      <c r="J71" s="1">
        <v>45742</v>
      </c>
      <c r="L71" s="5">
        <f t="shared" ref="L71:L73" si="5">1/M71</f>
        <v>3.9165922514138893E-5</v>
      </c>
      <c r="M71" s="5">
        <v>25532.400000000001</v>
      </c>
      <c r="O71" s="6"/>
    </row>
    <row r="72" spans="1:15" x14ac:dyDescent="0.3">
      <c r="A72" t="str">
        <f t="shared" si="3"/>
        <v>ZAR</v>
      </c>
      <c r="B72" t="s">
        <v>141</v>
      </c>
      <c r="C72">
        <v>0</v>
      </c>
      <c r="D72">
        <v>5</v>
      </c>
      <c r="E72" t="s">
        <v>142</v>
      </c>
      <c r="F72" s="5">
        <v>5.475E-2</v>
      </c>
      <c r="G72" s="5">
        <f t="shared" si="4"/>
        <v>18.264840182648403</v>
      </c>
      <c r="H72" s="1">
        <v>45742</v>
      </c>
      <c r="I72">
        <v>5.4730000000000001E-2</v>
      </c>
      <c r="J72" s="1">
        <v>45742</v>
      </c>
      <c r="L72" s="5">
        <f t="shared" si="5"/>
        <v>5.46815619241348E-2</v>
      </c>
      <c r="M72" s="5">
        <v>18.287700000000001</v>
      </c>
      <c r="O72" s="6"/>
    </row>
    <row r="73" spans="1:15" hidden="1" x14ac:dyDescent="0.3">
      <c r="A73" t="str">
        <f t="shared" si="3"/>
        <v>ZMW</v>
      </c>
      <c r="B73" t="s">
        <v>143</v>
      </c>
      <c r="C73">
        <v>0</v>
      </c>
      <c r="D73">
        <v>5</v>
      </c>
      <c r="E73" t="s">
        <v>144</v>
      </c>
      <c r="F73" s="5">
        <v>3.4700000000000002E-2</v>
      </c>
      <c r="G73" s="5">
        <f t="shared" si="4"/>
        <v>28.81844380403458</v>
      </c>
      <c r="H73" s="1">
        <v>45742</v>
      </c>
      <c r="I73">
        <v>3.4700000000000002E-2</v>
      </c>
      <c r="J73" s="1">
        <v>45742</v>
      </c>
      <c r="L73" s="5">
        <f t="shared" si="5"/>
        <v>3.4946339895091084E-2</v>
      </c>
      <c r="M73" s="5">
        <v>28.615300000000001</v>
      </c>
    </row>
    <row r="74" spans="1:15" x14ac:dyDescent="0.3">
      <c r="M74" s="5"/>
    </row>
    <row r="75" spans="1:15" x14ac:dyDescent="0.3">
      <c r="M75" s="5"/>
    </row>
    <row r="76" spans="1:15" hidden="1" x14ac:dyDescent="0.3">
      <c r="A76" t="s">
        <v>152</v>
      </c>
      <c r="G76" s="5">
        <f>G77/G78</f>
        <v>85.363957597173155</v>
      </c>
      <c r="M76" s="5">
        <f>M77/M78</f>
        <v>86.2151263035</v>
      </c>
    </row>
    <row r="77" spans="1:15" hidden="1" x14ac:dyDescent="0.3">
      <c r="A77" t="s">
        <v>153</v>
      </c>
      <c r="G77" s="5">
        <v>91.800399999999996</v>
      </c>
      <c r="M77" s="5">
        <v>92.987899999999996</v>
      </c>
    </row>
    <row r="78" spans="1:15" hidden="1" x14ac:dyDescent="0.3">
      <c r="A78" t="s">
        <v>154</v>
      </c>
      <c r="G78" s="5">
        <f>+F25</f>
        <v>1.0753999999999999</v>
      </c>
      <c r="M78" s="5">
        <f>+L25</f>
        <v>1.0785566754569036</v>
      </c>
    </row>
    <row r="79" spans="1:15" x14ac:dyDescent="0.3">
      <c r="M79" s="5"/>
    </row>
  </sheetData>
  <mergeCells count="2">
    <mergeCell ref="F1:G1"/>
    <mergeCell ref="L1:M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workbookViewId="0">
      <selection activeCell="B14" sqref="B14"/>
    </sheetView>
  </sheetViews>
  <sheetFormatPr defaultRowHeight="14.4" x14ac:dyDescent="0.3"/>
  <cols>
    <col min="1" max="1" width="15.109375" bestFit="1" customWidth="1"/>
    <col min="2" max="2" width="11.6640625" bestFit="1" customWidth="1"/>
    <col min="3" max="3" width="9.44140625" bestFit="1" customWidth="1"/>
    <col min="4" max="4" width="23.77734375" bestFit="1" customWidth="1"/>
    <col min="5" max="5" width="12.33203125" bestFit="1" customWidth="1"/>
    <col min="6" max="6" width="22.77734375" bestFit="1" customWidth="1"/>
    <col min="7" max="7" width="8.77734375" bestFit="1" customWidth="1"/>
    <col min="8" max="8" width="15.777343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>
        <v>0</v>
      </c>
      <c r="C2">
        <v>5</v>
      </c>
      <c r="D2" t="s">
        <v>9</v>
      </c>
      <c r="E2">
        <v>0.27224599999999999</v>
      </c>
      <c r="F2" s="1">
        <v>45742</v>
      </c>
      <c r="G2">
        <v>0.27224599999999999</v>
      </c>
      <c r="H2" s="1">
        <v>45742</v>
      </c>
    </row>
    <row r="3" spans="1:8" x14ac:dyDescent="0.3">
      <c r="A3" t="s">
        <v>10</v>
      </c>
      <c r="B3">
        <v>0</v>
      </c>
      <c r="C3">
        <v>5</v>
      </c>
      <c r="D3" t="s">
        <v>11</v>
      </c>
      <c r="E3">
        <v>1.1000000000000001E-3</v>
      </c>
      <c r="F3" s="1">
        <v>45742</v>
      </c>
      <c r="G3">
        <v>1.1000000000000001E-3</v>
      </c>
      <c r="H3" s="1">
        <v>45742</v>
      </c>
    </row>
    <row r="4" spans="1:8" x14ac:dyDescent="0.3">
      <c r="A4" t="s">
        <v>12</v>
      </c>
      <c r="B4">
        <v>0</v>
      </c>
      <c r="C4">
        <v>5</v>
      </c>
      <c r="D4" t="s">
        <v>13</v>
      </c>
      <c r="E4">
        <v>9.3400000000000004E-4</v>
      </c>
      <c r="F4" s="1">
        <v>45742</v>
      </c>
      <c r="G4">
        <v>9.3400000000000004E-4</v>
      </c>
      <c r="H4" s="1">
        <v>45742</v>
      </c>
    </row>
    <row r="5" spans="1:8" x14ac:dyDescent="0.3">
      <c r="A5" t="s">
        <v>14</v>
      </c>
      <c r="B5">
        <v>0</v>
      </c>
      <c r="C5">
        <v>5</v>
      </c>
      <c r="D5" t="s">
        <v>15</v>
      </c>
      <c r="E5">
        <v>0.62990000000000002</v>
      </c>
      <c r="F5" s="1">
        <v>45742</v>
      </c>
      <c r="G5">
        <v>0.63</v>
      </c>
      <c r="H5" s="1">
        <v>45742</v>
      </c>
    </row>
    <row r="6" spans="1:8" x14ac:dyDescent="0.3">
      <c r="A6" t="s">
        <v>16</v>
      </c>
      <c r="B6">
        <v>0</v>
      </c>
      <c r="C6">
        <v>5</v>
      </c>
      <c r="D6" t="s">
        <v>17</v>
      </c>
      <c r="E6">
        <v>0.58840000000000003</v>
      </c>
      <c r="F6" s="1">
        <v>45742</v>
      </c>
      <c r="G6">
        <v>0.58840000000000003</v>
      </c>
      <c r="H6" s="1">
        <v>45742</v>
      </c>
    </row>
    <row r="7" spans="1:8" x14ac:dyDescent="0.3">
      <c r="A7" t="s">
        <v>18</v>
      </c>
      <c r="B7">
        <v>0</v>
      </c>
      <c r="C7">
        <v>5</v>
      </c>
      <c r="D7" t="s">
        <v>19</v>
      </c>
      <c r="E7">
        <v>8.2000000000000007E-3</v>
      </c>
      <c r="F7" s="1">
        <v>45742</v>
      </c>
      <c r="G7">
        <v>8.2000000000000007E-3</v>
      </c>
      <c r="H7" s="1">
        <v>45742</v>
      </c>
    </row>
    <row r="8" spans="1:8" x14ac:dyDescent="0.3">
      <c r="A8" t="s">
        <v>20</v>
      </c>
      <c r="B8">
        <v>0</v>
      </c>
      <c r="C8">
        <v>5</v>
      </c>
      <c r="D8" t="s">
        <v>21</v>
      </c>
      <c r="E8">
        <v>0.54990000000000006</v>
      </c>
      <c r="F8" s="1">
        <v>45742</v>
      </c>
      <c r="G8">
        <v>0.55000000000000004</v>
      </c>
      <c r="H8" s="1">
        <v>45742</v>
      </c>
    </row>
    <row r="9" spans="1:8" x14ac:dyDescent="0.3">
      <c r="A9" t="s">
        <v>22</v>
      </c>
      <c r="B9">
        <v>0</v>
      </c>
      <c r="C9">
        <v>5</v>
      </c>
      <c r="D9" t="s">
        <v>23</v>
      </c>
      <c r="E9">
        <v>0.1744</v>
      </c>
      <c r="F9" s="1">
        <v>45742</v>
      </c>
      <c r="G9">
        <v>0.1744</v>
      </c>
      <c r="H9" s="1">
        <v>45742</v>
      </c>
    </row>
    <row r="10" spans="1:8" x14ac:dyDescent="0.3">
      <c r="A10" t="s">
        <v>24</v>
      </c>
      <c r="B10">
        <v>0</v>
      </c>
      <c r="C10">
        <v>5</v>
      </c>
      <c r="D10" t="s">
        <v>25</v>
      </c>
      <c r="E10">
        <v>7.3200000000000001E-2</v>
      </c>
      <c r="F10" s="1">
        <v>45742</v>
      </c>
      <c r="G10">
        <v>7.3200000000000001E-2</v>
      </c>
      <c r="H10" s="1">
        <v>45742</v>
      </c>
    </row>
    <row r="11" spans="1:8" x14ac:dyDescent="0.3">
      <c r="A11" t="s">
        <v>26</v>
      </c>
      <c r="B11">
        <v>0</v>
      </c>
      <c r="C11">
        <v>5</v>
      </c>
      <c r="D11" t="s">
        <v>27</v>
      </c>
      <c r="E11">
        <v>0.70089999999999997</v>
      </c>
      <c r="F11" s="1">
        <v>45742</v>
      </c>
      <c r="G11">
        <v>0.70099999999999996</v>
      </c>
      <c r="H11" s="1">
        <v>45742</v>
      </c>
    </row>
    <row r="12" spans="1:8" x14ac:dyDescent="0.3">
      <c r="A12" t="s">
        <v>28</v>
      </c>
      <c r="B12">
        <v>0</v>
      </c>
      <c r="C12">
        <v>5</v>
      </c>
      <c r="D12" t="s">
        <v>29</v>
      </c>
      <c r="E12">
        <v>1.1314</v>
      </c>
      <c r="F12" s="1">
        <v>45742</v>
      </c>
      <c r="G12">
        <v>1.1315</v>
      </c>
      <c r="H12" s="1">
        <v>45742</v>
      </c>
    </row>
    <row r="13" spans="1:8" x14ac:dyDescent="0.3">
      <c r="A13" t="s">
        <v>30</v>
      </c>
      <c r="B13">
        <v>0</v>
      </c>
      <c r="C13">
        <v>5</v>
      </c>
      <c r="D13" t="s">
        <v>31</v>
      </c>
      <c r="E13">
        <v>0.10799</v>
      </c>
      <c r="F13" s="1">
        <v>45742</v>
      </c>
      <c r="G13">
        <v>0.10799</v>
      </c>
      <c r="H13" s="1">
        <v>45742</v>
      </c>
    </row>
    <row r="14" spans="1:8" x14ac:dyDescent="0.3">
      <c r="A14" t="s">
        <v>32</v>
      </c>
      <c r="B14">
        <v>0</v>
      </c>
      <c r="C14">
        <v>5</v>
      </c>
      <c r="D14" t="s">
        <v>33</v>
      </c>
      <c r="E14">
        <v>0.13758000000000001</v>
      </c>
      <c r="F14" s="1">
        <v>45742</v>
      </c>
      <c r="G14">
        <v>0.13758000000000001</v>
      </c>
      <c r="H14" s="1">
        <v>45742</v>
      </c>
    </row>
    <row r="15" spans="1:8" x14ac:dyDescent="0.3">
      <c r="A15" t="s">
        <v>34</v>
      </c>
      <c r="B15">
        <v>0</v>
      </c>
      <c r="C15">
        <v>5</v>
      </c>
      <c r="D15" t="s">
        <v>35</v>
      </c>
      <c r="E15">
        <v>2.4209999999999999E-2</v>
      </c>
      <c r="F15" s="1">
        <v>45742</v>
      </c>
      <c r="G15">
        <v>2.4209999999999999E-2</v>
      </c>
      <c r="H15" s="1">
        <v>45742</v>
      </c>
    </row>
    <row r="16" spans="1:8" x14ac:dyDescent="0.3">
      <c r="A16" t="s">
        <v>36</v>
      </c>
      <c r="B16">
        <v>0</v>
      </c>
      <c r="C16">
        <v>5</v>
      </c>
      <c r="D16" t="s">
        <v>37</v>
      </c>
      <c r="E16">
        <v>4.3177E-2</v>
      </c>
      <c r="F16" s="1">
        <v>45742</v>
      </c>
      <c r="G16">
        <v>4.3187999999999997E-2</v>
      </c>
      <c r="H16" s="1">
        <v>45742</v>
      </c>
    </row>
    <row r="17" spans="1:8" x14ac:dyDescent="0.3">
      <c r="A17" t="s">
        <v>38</v>
      </c>
      <c r="B17">
        <v>0</v>
      </c>
      <c r="C17">
        <v>5</v>
      </c>
      <c r="D17" t="s">
        <v>39</v>
      </c>
      <c r="E17">
        <v>0.14410000000000001</v>
      </c>
      <c r="F17" s="1">
        <v>45742</v>
      </c>
      <c r="G17">
        <v>0.14410000000000001</v>
      </c>
      <c r="H17" s="1">
        <v>45742</v>
      </c>
    </row>
    <row r="18" spans="1:8" x14ac:dyDescent="0.3">
      <c r="A18" t="s">
        <v>40</v>
      </c>
      <c r="B18">
        <v>0</v>
      </c>
      <c r="C18">
        <v>5</v>
      </c>
      <c r="D18" t="s">
        <v>41</v>
      </c>
      <c r="E18">
        <v>1.5817000000000001E-2</v>
      </c>
      <c r="F18" s="1">
        <v>45742</v>
      </c>
      <c r="G18">
        <v>1.5817000000000001E-2</v>
      </c>
      <c r="H18" s="1">
        <v>45742</v>
      </c>
    </row>
    <row r="19" spans="1:8" x14ac:dyDescent="0.3">
      <c r="A19" t="s">
        <v>42</v>
      </c>
      <c r="B19">
        <v>0</v>
      </c>
      <c r="C19">
        <v>5</v>
      </c>
      <c r="D19" t="s">
        <v>43</v>
      </c>
      <c r="E19">
        <v>7.4999999999999997E-3</v>
      </c>
      <c r="F19" s="1">
        <v>45742</v>
      </c>
      <c r="G19">
        <v>7.4999999999999997E-3</v>
      </c>
      <c r="H19" s="1">
        <v>45742</v>
      </c>
    </row>
    <row r="20" spans="1:8" x14ac:dyDescent="0.3">
      <c r="A20" t="s">
        <v>44</v>
      </c>
      <c r="B20">
        <v>0</v>
      </c>
      <c r="C20">
        <v>5</v>
      </c>
      <c r="D20" t="s">
        <v>45</v>
      </c>
      <c r="E20">
        <v>1.9800000000000002E-2</v>
      </c>
      <c r="F20" s="1">
        <v>45742</v>
      </c>
      <c r="G20">
        <v>1.9800000000000002E-2</v>
      </c>
      <c r="H20" s="1">
        <v>45742</v>
      </c>
    </row>
    <row r="21" spans="1:8" x14ac:dyDescent="0.3">
      <c r="A21" t="s">
        <v>46</v>
      </c>
      <c r="B21">
        <v>0</v>
      </c>
      <c r="C21">
        <v>5</v>
      </c>
      <c r="D21" t="s">
        <v>47</v>
      </c>
      <c r="E21">
        <v>1.0753999999999999</v>
      </c>
      <c r="F21" s="1">
        <v>45742</v>
      </c>
      <c r="G21">
        <v>1.0753999999999999</v>
      </c>
      <c r="H21" s="1">
        <v>45742</v>
      </c>
    </row>
    <row r="22" spans="1:8" x14ac:dyDescent="0.3">
      <c r="A22" t="s">
        <v>48</v>
      </c>
      <c r="B22">
        <v>0</v>
      </c>
      <c r="C22">
        <v>5</v>
      </c>
      <c r="D22" t="s">
        <v>49</v>
      </c>
      <c r="E22">
        <v>1.2887999999999999</v>
      </c>
      <c r="F22" s="1">
        <v>45742</v>
      </c>
      <c r="G22">
        <v>1.2888999999999999</v>
      </c>
      <c r="H22" s="1">
        <v>45742</v>
      </c>
    </row>
    <row r="23" spans="1:8" x14ac:dyDescent="0.3">
      <c r="A23" t="s">
        <v>50</v>
      </c>
      <c r="B23">
        <v>0</v>
      </c>
      <c r="C23">
        <v>5</v>
      </c>
      <c r="D23" t="s">
        <v>51</v>
      </c>
      <c r="E23">
        <v>6.4500000000000002E-2</v>
      </c>
      <c r="F23" s="1">
        <v>45742</v>
      </c>
      <c r="G23">
        <v>6.4500000000000002E-2</v>
      </c>
      <c r="H23" s="1">
        <v>45742</v>
      </c>
    </row>
    <row r="24" spans="1:8" x14ac:dyDescent="0.3">
      <c r="A24" t="s">
        <v>52</v>
      </c>
      <c r="B24">
        <v>0</v>
      </c>
      <c r="C24">
        <v>5</v>
      </c>
      <c r="D24" t="s">
        <v>53</v>
      </c>
      <c r="E24">
        <v>0.12859999999999999</v>
      </c>
      <c r="F24" s="1">
        <v>45742</v>
      </c>
      <c r="G24">
        <v>0.12859999999999999</v>
      </c>
      <c r="H24" s="1">
        <v>45742</v>
      </c>
    </row>
    <row r="25" spans="1:8" x14ac:dyDescent="0.3">
      <c r="A25" t="s">
        <v>54</v>
      </c>
      <c r="B25">
        <v>0</v>
      </c>
      <c r="C25">
        <v>5</v>
      </c>
      <c r="D25" t="s">
        <v>55</v>
      </c>
      <c r="E25">
        <v>3.9100000000000003E-2</v>
      </c>
      <c r="F25" s="1">
        <v>45742</v>
      </c>
      <c r="G25">
        <v>3.9100000000000003E-2</v>
      </c>
      <c r="H25" s="1">
        <v>45742</v>
      </c>
    </row>
    <row r="26" spans="1:8" x14ac:dyDescent="0.3">
      <c r="A26" t="s">
        <v>56</v>
      </c>
      <c r="B26">
        <v>0</v>
      </c>
      <c r="C26">
        <v>5</v>
      </c>
      <c r="D26" t="s">
        <v>57</v>
      </c>
      <c r="E26">
        <v>0.14269999999999999</v>
      </c>
      <c r="F26" s="1">
        <v>45742</v>
      </c>
      <c r="G26">
        <v>0.14269999999999999</v>
      </c>
      <c r="H26" s="1">
        <v>45742</v>
      </c>
    </row>
    <row r="27" spans="1:8" x14ac:dyDescent="0.3">
      <c r="A27" t="s">
        <v>58</v>
      </c>
      <c r="B27">
        <v>0</v>
      </c>
      <c r="C27">
        <v>5</v>
      </c>
      <c r="D27" t="s">
        <v>59</v>
      </c>
      <c r="E27">
        <v>2.6900000000000001E-3</v>
      </c>
      <c r="F27" s="1">
        <v>45742</v>
      </c>
      <c r="G27">
        <v>2.6800000000000001E-3</v>
      </c>
      <c r="H27" s="1">
        <v>45742</v>
      </c>
    </row>
    <row r="28" spans="1:8" x14ac:dyDescent="0.3">
      <c r="A28" t="s">
        <v>60</v>
      </c>
      <c r="B28">
        <v>0</v>
      </c>
      <c r="C28">
        <v>5</v>
      </c>
      <c r="D28" t="s">
        <v>61</v>
      </c>
      <c r="E28">
        <v>6.0285999999999999E-2</v>
      </c>
      <c r="F28" s="1">
        <v>45742</v>
      </c>
      <c r="G28">
        <v>6.0285999999999999E-2</v>
      </c>
      <c r="H28" s="1">
        <v>45742</v>
      </c>
    </row>
    <row r="29" spans="1:8" x14ac:dyDescent="0.3">
      <c r="A29" t="s">
        <v>62</v>
      </c>
      <c r="B29">
        <v>0</v>
      </c>
      <c r="C29">
        <v>5</v>
      </c>
      <c r="D29" t="s">
        <v>63</v>
      </c>
      <c r="E29">
        <v>1.3653999999999999</v>
      </c>
      <c r="F29" s="1">
        <v>45742</v>
      </c>
      <c r="G29">
        <v>1.3654999999999999</v>
      </c>
      <c r="H29" s="1">
        <v>45742</v>
      </c>
    </row>
    <row r="30" spans="1:8" x14ac:dyDescent="0.3">
      <c r="A30" t="s">
        <v>64</v>
      </c>
      <c r="B30">
        <v>0</v>
      </c>
      <c r="C30">
        <v>5</v>
      </c>
      <c r="D30" t="s">
        <v>65</v>
      </c>
      <c r="E30">
        <v>0.270511</v>
      </c>
      <c r="F30" s="1">
        <v>45742</v>
      </c>
      <c r="G30">
        <v>0.270511</v>
      </c>
      <c r="H30" s="1">
        <v>45742</v>
      </c>
    </row>
    <row r="31" spans="1:8" x14ac:dyDescent="0.3">
      <c r="A31" t="s">
        <v>66</v>
      </c>
      <c r="B31">
        <v>0</v>
      </c>
      <c r="C31">
        <v>5</v>
      </c>
      <c r="D31" t="s">
        <v>67</v>
      </c>
      <c r="E31">
        <v>1.1667E-2</v>
      </c>
      <c r="F31" s="1">
        <v>45742</v>
      </c>
      <c r="G31">
        <v>1.1667E-2</v>
      </c>
      <c r="H31" s="1">
        <v>45742</v>
      </c>
    </row>
    <row r="32" spans="1:8" x14ac:dyDescent="0.3">
      <c r="A32" t="s">
        <v>68</v>
      </c>
      <c r="B32">
        <v>0</v>
      </c>
      <c r="C32">
        <v>5</v>
      </c>
      <c r="D32" t="s">
        <v>69</v>
      </c>
      <c r="E32">
        <v>7.6300000000000007E-2</v>
      </c>
      <c r="F32" s="1">
        <v>45742</v>
      </c>
      <c r="G32">
        <v>7.6300000000000007E-2</v>
      </c>
      <c r="H32" s="1">
        <v>45742</v>
      </c>
    </row>
    <row r="33" spans="1:8" x14ac:dyDescent="0.3">
      <c r="A33" t="s">
        <v>70</v>
      </c>
      <c r="B33">
        <v>0</v>
      </c>
      <c r="C33">
        <v>5</v>
      </c>
      <c r="D33" t="s">
        <v>71</v>
      </c>
      <c r="E33" t="s">
        <v>72</v>
      </c>
      <c r="F33" t="s">
        <v>72</v>
      </c>
      <c r="G33" t="s">
        <v>72</v>
      </c>
      <c r="H33" t="s">
        <v>72</v>
      </c>
    </row>
    <row r="34" spans="1:8" x14ac:dyDescent="0.3">
      <c r="A34" t="s">
        <v>73</v>
      </c>
      <c r="B34">
        <v>0</v>
      </c>
      <c r="C34">
        <v>5</v>
      </c>
      <c r="D34" t="s">
        <v>74</v>
      </c>
      <c r="E34">
        <v>7.5139999999999998E-3</v>
      </c>
      <c r="F34" s="1">
        <v>45742</v>
      </c>
      <c r="G34">
        <v>7.515E-3</v>
      </c>
      <c r="H34" s="1">
        <v>45742</v>
      </c>
    </row>
    <row r="35" spans="1:8" x14ac:dyDescent="0.3">
      <c r="A35" t="s">
        <v>75</v>
      </c>
      <c r="B35">
        <v>0</v>
      </c>
      <c r="C35">
        <v>5</v>
      </c>
      <c r="D35" t="s">
        <v>76</v>
      </c>
      <c r="E35">
        <v>5.5999999999999995E-4</v>
      </c>
      <c r="F35" s="1">
        <v>45742</v>
      </c>
      <c r="G35">
        <v>5.5999999999999995E-4</v>
      </c>
      <c r="H35" s="1">
        <v>45742</v>
      </c>
    </row>
    <row r="36" spans="1:8" x14ac:dyDescent="0.3">
      <c r="A36" t="s">
        <v>77</v>
      </c>
      <c r="B36">
        <v>0</v>
      </c>
      <c r="C36">
        <v>5</v>
      </c>
      <c r="D36" t="s">
        <v>78</v>
      </c>
      <c r="E36">
        <v>1.4105000000000001</v>
      </c>
      <c r="F36" s="1">
        <v>45742</v>
      </c>
      <c r="G36">
        <v>1.4105000000000001</v>
      </c>
      <c r="H36" s="1">
        <v>45742</v>
      </c>
    </row>
    <row r="37" spans="1:8" x14ac:dyDescent="0.3">
      <c r="A37" t="s">
        <v>79</v>
      </c>
      <c r="B37">
        <v>0</v>
      </c>
      <c r="C37">
        <v>5</v>
      </c>
      <c r="D37" t="s">
        <v>80</v>
      </c>
      <c r="E37">
        <v>6.6410000000000002E-3</v>
      </c>
      <c r="F37" s="1">
        <v>45742</v>
      </c>
      <c r="G37">
        <v>6.6420000000000003E-3</v>
      </c>
      <c r="H37" s="1">
        <v>45742</v>
      </c>
    </row>
    <row r="38" spans="1:8" x14ac:dyDescent="0.3">
      <c r="A38" t="s">
        <v>81</v>
      </c>
      <c r="B38">
        <v>0</v>
      </c>
      <c r="C38">
        <v>5</v>
      </c>
      <c r="D38" t="s">
        <v>82</v>
      </c>
      <c r="E38">
        <v>7.7000000000000002E-3</v>
      </c>
      <c r="F38" s="1">
        <v>45742</v>
      </c>
      <c r="G38">
        <v>7.7000000000000002E-3</v>
      </c>
      <c r="H38" s="1">
        <v>45742</v>
      </c>
    </row>
    <row r="39" spans="1:8" x14ac:dyDescent="0.3">
      <c r="A39" t="s">
        <v>83</v>
      </c>
      <c r="B39">
        <v>0</v>
      </c>
      <c r="C39">
        <v>5</v>
      </c>
      <c r="D39" t="s">
        <v>84</v>
      </c>
      <c r="E39">
        <v>6.812E-2</v>
      </c>
      <c r="F39" s="1">
        <v>45742</v>
      </c>
      <c r="G39">
        <v>6.812E-2</v>
      </c>
      <c r="H39" s="1">
        <v>45742</v>
      </c>
    </row>
    <row r="40" spans="1:8" x14ac:dyDescent="0.3">
      <c r="A40" t="s">
        <v>85</v>
      </c>
      <c r="B40">
        <v>0</v>
      </c>
      <c r="C40">
        <v>5</v>
      </c>
      <c r="D40" t="s">
        <v>86</v>
      </c>
      <c r="E40">
        <v>3.2427000000000001</v>
      </c>
      <c r="F40" s="1">
        <v>45742</v>
      </c>
      <c r="G40">
        <v>3.2427000000000001</v>
      </c>
      <c r="H40" s="1">
        <v>45742</v>
      </c>
    </row>
    <row r="41" spans="1:8" x14ac:dyDescent="0.3">
      <c r="A41" t="s">
        <v>87</v>
      </c>
      <c r="B41">
        <v>0</v>
      </c>
      <c r="C41">
        <v>5</v>
      </c>
      <c r="D41" t="s">
        <v>88</v>
      </c>
      <c r="E41">
        <v>2E-3</v>
      </c>
      <c r="F41" s="1">
        <v>45742</v>
      </c>
      <c r="G41">
        <v>2E-3</v>
      </c>
      <c r="H41" s="1">
        <v>45742</v>
      </c>
    </row>
    <row r="42" spans="1:8" x14ac:dyDescent="0.3">
      <c r="A42" t="s">
        <v>89</v>
      </c>
      <c r="B42">
        <v>0</v>
      </c>
      <c r="C42">
        <v>5</v>
      </c>
      <c r="D42" t="s">
        <v>90</v>
      </c>
      <c r="E42">
        <v>0.10390000000000001</v>
      </c>
      <c r="F42" s="1">
        <v>45742</v>
      </c>
      <c r="G42">
        <v>0.10390000000000001</v>
      </c>
      <c r="H42" s="1">
        <v>45742</v>
      </c>
    </row>
    <row r="43" spans="1:8" x14ac:dyDescent="0.3">
      <c r="A43" t="s">
        <v>91</v>
      </c>
      <c r="B43">
        <v>0</v>
      </c>
      <c r="C43">
        <v>5</v>
      </c>
      <c r="D43" t="s">
        <v>92</v>
      </c>
      <c r="E43">
        <v>5.556</v>
      </c>
      <c r="F43" s="1">
        <v>45742</v>
      </c>
      <c r="G43">
        <v>5.556</v>
      </c>
      <c r="H43" s="1">
        <v>45742</v>
      </c>
    </row>
    <row r="44" spans="1:8" x14ac:dyDescent="0.3">
      <c r="A44" t="s">
        <v>93</v>
      </c>
      <c r="B44">
        <v>0</v>
      </c>
      <c r="C44">
        <v>5</v>
      </c>
      <c r="D44" t="s">
        <v>94</v>
      </c>
      <c r="E44">
        <v>2.1844999999999999</v>
      </c>
      <c r="F44" s="1">
        <v>45742</v>
      </c>
      <c r="G44">
        <v>2.1844999999999999</v>
      </c>
      <c r="H44" s="1">
        <v>45742</v>
      </c>
    </row>
    <row r="45" spans="1:8" x14ac:dyDescent="0.3">
      <c r="A45" t="s">
        <v>95</v>
      </c>
      <c r="B45">
        <v>0</v>
      </c>
      <c r="C45">
        <v>5</v>
      </c>
      <c r="D45" t="s">
        <v>96</v>
      </c>
      <c r="E45">
        <v>0.57650000000000001</v>
      </c>
      <c r="F45" s="1">
        <v>45742</v>
      </c>
      <c r="G45">
        <v>0.57650000000000001</v>
      </c>
      <c r="H45" s="1">
        <v>45742</v>
      </c>
    </row>
    <row r="46" spans="1:8" x14ac:dyDescent="0.3">
      <c r="A46" t="s">
        <v>97</v>
      </c>
      <c r="B46">
        <v>0</v>
      </c>
      <c r="C46">
        <v>5</v>
      </c>
      <c r="D46" t="s">
        <v>98</v>
      </c>
      <c r="E46">
        <v>4.9739999999999999E-2</v>
      </c>
      <c r="F46" s="1">
        <v>45742</v>
      </c>
      <c r="G46">
        <v>4.9730000000000003E-2</v>
      </c>
      <c r="H46" s="1">
        <v>45742</v>
      </c>
    </row>
    <row r="47" spans="1:8" x14ac:dyDescent="0.3">
      <c r="A47" t="s">
        <v>99</v>
      </c>
      <c r="B47">
        <v>0</v>
      </c>
      <c r="C47">
        <v>5</v>
      </c>
      <c r="D47" t="s">
        <v>100</v>
      </c>
      <c r="E47">
        <v>0.22570000000000001</v>
      </c>
      <c r="F47" s="1">
        <v>45742</v>
      </c>
      <c r="G47">
        <v>0.22570000000000001</v>
      </c>
      <c r="H47" s="1">
        <v>45742</v>
      </c>
    </row>
    <row r="48" spans="1:8" x14ac:dyDescent="0.3">
      <c r="A48" t="s">
        <v>101</v>
      </c>
      <c r="B48">
        <v>0</v>
      </c>
      <c r="C48">
        <v>5</v>
      </c>
      <c r="D48" t="s">
        <v>102</v>
      </c>
      <c r="E48">
        <v>1.5699999999999999E-2</v>
      </c>
      <c r="F48" s="1">
        <v>45742</v>
      </c>
      <c r="G48">
        <v>1.5699999999999999E-2</v>
      </c>
      <c r="H48" s="1">
        <v>45742</v>
      </c>
    </row>
    <row r="49" spans="1:8" x14ac:dyDescent="0.3">
      <c r="A49" t="s">
        <v>103</v>
      </c>
      <c r="B49">
        <v>0</v>
      </c>
      <c r="C49">
        <v>5</v>
      </c>
      <c r="D49" t="s">
        <v>104</v>
      </c>
      <c r="E49">
        <v>9.4700000000000006E-2</v>
      </c>
      <c r="F49" s="1">
        <v>45742</v>
      </c>
      <c r="G49">
        <v>9.4799999999999995E-2</v>
      </c>
      <c r="H49" s="1">
        <v>45742</v>
      </c>
    </row>
    <row r="50" spans="1:8" x14ac:dyDescent="0.3">
      <c r="A50" t="s">
        <v>105</v>
      </c>
      <c r="B50">
        <v>0</v>
      </c>
      <c r="C50">
        <v>5</v>
      </c>
      <c r="D50" t="s">
        <v>106</v>
      </c>
      <c r="E50">
        <v>0.57289999999999996</v>
      </c>
      <c r="F50" s="1">
        <v>45742</v>
      </c>
      <c r="G50">
        <v>0.57289999999999996</v>
      </c>
      <c r="H50" s="1">
        <v>45742</v>
      </c>
    </row>
    <row r="51" spans="1:8" x14ac:dyDescent="0.3">
      <c r="A51" t="s">
        <v>107</v>
      </c>
      <c r="B51">
        <v>0</v>
      </c>
      <c r="C51">
        <v>5</v>
      </c>
      <c r="D51" t="s">
        <v>108</v>
      </c>
      <c r="E51">
        <v>1.7335E-2</v>
      </c>
      <c r="F51" s="1">
        <v>45742</v>
      </c>
      <c r="G51">
        <v>1.7335E-2</v>
      </c>
      <c r="H51" s="1">
        <v>45742</v>
      </c>
    </row>
    <row r="52" spans="1:8" x14ac:dyDescent="0.3">
      <c r="A52" t="s">
        <v>109</v>
      </c>
      <c r="B52">
        <v>0</v>
      </c>
      <c r="C52">
        <v>5</v>
      </c>
      <c r="D52" t="s">
        <v>110</v>
      </c>
      <c r="E52">
        <v>0.25690000000000002</v>
      </c>
      <c r="F52" s="1">
        <v>45742</v>
      </c>
      <c r="G52">
        <v>0.25679999999999997</v>
      </c>
      <c r="H52" s="1">
        <v>45742</v>
      </c>
    </row>
    <row r="53" spans="1:8" x14ac:dyDescent="0.3">
      <c r="A53" t="s">
        <v>111</v>
      </c>
      <c r="B53">
        <v>0</v>
      </c>
      <c r="C53">
        <v>5</v>
      </c>
      <c r="D53" t="s">
        <v>112</v>
      </c>
      <c r="E53">
        <v>0.12479999999999999</v>
      </c>
      <c r="F53" s="1">
        <v>45742</v>
      </c>
      <c r="G53">
        <v>0.12479999999999999</v>
      </c>
      <c r="H53" s="1">
        <v>45742</v>
      </c>
    </row>
    <row r="54" spans="1:8" x14ac:dyDescent="0.3">
      <c r="A54" t="s">
        <v>113</v>
      </c>
      <c r="B54">
        <v>0</v>
      </c>
      <c r="C54">
        <v>5</v>
      </c>
      <c r="D54" t="s">
        <v>114</v>
      </c>
      <c r="E54">
        <v>0.21609999999999999</v>
      </c>
      <c r="F54" s="1">
        <v>45742</v>
      </c>
      <c r="G54">
        <v>0.21609999999999999</v>
      </c>
      <c r="H54" s="1">
        <v>45742</v>
      </c>
    </row>
    <row r="55" spans="1:8" x14ac:dyDescent="0.3">
      <c r="A55" t="s">
        <v>115</v>
      </c>
      <c r="B55">
        <v>0</v>
      </c>
      <c r="C55">
        <v>5</v>
      </c>
      <c r="D55" t="s">
        <v>116</v>
      </c>
      <c r="E55">
        <v>1.188E-2</v>
      </c>
      <c r="F55" s="1">
        <v>45742</v>
      </c>
      <c r="G55">
        <v>1.188E-2</v>
      </c>
      <c r="H55" s="1">
        <v>45742</v>
      </c>
    </row>
    <row r="56" spans="1:8" x14ac:dyDescent="0.3">
      <c r="A56" t="s">
        <v>117</v>
      </c>
      <c r="B56">
        <v>0</v>
      </c>
      <c r="C56">
        <v>5</v>
      </c>
      <c r="D56" t="s">
        <v>118</v>
      </c>
      <c r="E56">
        <v>9.9500000000000005E-2</v>
      </c>
      <c r="F56" s="1">
        <v>45742</v>
      </c>
      <c r="G56">
        <v>9.9525000000000002E-2</v>
      </c>
      <c r="H56" s="1">
        <v>45742</v>
      </c>
    </row>
    <row r="57" spans="1:8" x14ac:dyDescent="0.3">
      <c r="A57" t="s">
        <v>119</v>
      </c>
      <c r="B57">
        <v>0</v>
      </c>
      <c r="C57">
        <v>5</v>
      </c>
      <c r="D57" t="s">
        <v>120</v>
      </c>
      <c r="E57">
        <v>0.74580000000000002</v>
      </c>
      <c r="F57" s="1">
        <v>45742</v>
      </c>
      <c r="G57">
        <v>0.74609999999999999</v>
      </c>
      <c r="H57" s="1">
        <v>45742</v>
      </c>
    </row>
    <row r="58" spans="1:8" x14ac:dyDescent="0.3">
      <c r="A58" t="s">
        <v>121</v>
      </c>
      <c r="B58">
        <v>0</v>
      </c>
      <c r="C58">
        <v>5</v>
      </c>
      <c r="D58" t="s">
        <v>122</v>
      </c>
      <c r="E58">
        <v>0.1143</v>
      </c>
      <c r="F58" s="1">
        <v>45742</v>
      </c>
      <c r="G58">
        <v>0.1143</v>
      </c>
      <c r="H58" s="1">
        <v>45742</v>
      </c>
    </row>
    <row r="59" spans="1:8" x14ac:dyDescent="0.3">
      <c r="A59" t="s">
        <v>123</v>
      </c>
      <c r="B59">
        <v>0</v>
      </c>
      <c r="C59">
        <v>5</v>
      </c>
      <c r="D59" t="s">
        <v>124</v>
      </c>
      <c r="E59">
        <v>0.32150000000000001</v>
      </c>
      <c r="F59" s="1">
        <v>45742</v>
      </c>
      <c r="G59">
        <v>0.3216</v>
      </c>
      <c r="H59" s="1">
        <v>45742</v>
      </c>
    </row>
    <row r="60" spans="1:8" x14ac:dyDescent="0.3">
      <c r="A60" t="s">
        <v>125</v>
      </c>
      <c r="B60">
        <v>0</v>
      </c>
      <c r="C60">
        <v>5</v>
      </c>
      <c r="D60" t="s">
        <v>126</v>
      </c>
      <c r="E60">
        <v>2.9430999999999999E-2</v>
      </c>
      <c r="F60" s="1">
        <v>45742</v>
      </c>
      <c r="G60">
        <v>2.9437000000000001E-2</v>
      </c>
      <c r="H60" s="1">
        <v>45742</v>
      </c>
    </row>
    <row r="61" spans="1:8" x14ac:dyDescent="0.3">
      <c r="A61" t="s">
        <v>127</v>
      </c>
      <c r="B61">
        <v>0</v>
      </c>
      <c r="C61">
        <v>5</v>
      </c>
      <c r="D61" t="s">
        <v>128</v>
      </c>
      <c r="E61">
        <v>2.632E-2</v>
      </c>
      <c r="F61" s="1">
        <v>45742</v>
      </c>
      <c r="G61">
        <v>2.632E-2</v>
      </c>
      <c r="H61" s="1">
        <v>45742</v>
      </c>
    </row>
    <row r="62" spans="1:8" x14ac:dyDescent="0.3">
      <c r="A62" t="s">
        <v>129</v>
      </c>
      <c r="B62">
        <v>0</v>
      </c>
      <c r="C62">
        <v>5</v>
      </c>
      <c r="D62" t="s">
        <v>130</v>
      </c>
      <c r="E62">
        <v>3.0221999999999999E-2</v>
      </c>
      <c r="F62" s="1">
        <v>45742</v>
      </c>
      <c r="G62">
        <v>3.0221999999999999E-2</v>
      </c>
      <c r="H62" s="1">
        <v>45742</v>
      </c>
    </row>
    <row r="63" spans="1:8" x14ac:dyDescent="0.3">
      <c r="A63" t="s">
        <v>131</v>
      </c>
      <c r="B63">
        <v>0</v>
      </c>
      <c r="C63">
        <v>5</v>
      </c>
      <c r="D63" t="s">
        <v>132</v>
      </c>
      <c r="E63">
        <v>2.41E-2</v>
      </c>
      <c r="F63" s="1">
        <v>45742</v>
      </c>
      <c r="G63">
        <v>2.41E-2</v>
      </c>
      <c r="H63" s="1">
        <v>45742</v>
      </c>
    </row>
    <row r="64" spans="1:8" x14ac:dyDescent="0.3">
      <c r="A64" t="s">
        <v>133</v>
      </c>
      <c r="B64">
        <v>10</v>
      </c>
      <c r="C64">
        <v>5</v>
      </c>
      <c r="D64" t="s">
        <v>134</v>
      </c>
      <c r="E64" t="s">
        <v>134</v>
      </c>
      <c r="F64" t="s">
        <v>134</v>
      </c>
      <c r="G64" t="s">
        <v>134</v>
      </c>
      <c r="H64" t="s">
        <v>134</v>
      </c>
    </row>
    <row r="65" spans="1:8" x14ac:dyDescent="0.3">
      <c r="A65" t="s">
        <v>135</v>
      </c>
      <c r="B65">
        <v>0</v>
      </c>
      <c r="C65">
        <v>5</v>
      </c>
      <c r="D65" t="s">
        <v>136</v>
      </c>
      <c r="E65">
        <v>2.3699999999999999E-2</v>
      </c>
      <c r="F65" s="1">
        <v>45742</v>
      </c>
      <c r="G65">
        <v>2.3699999999999999E-2</v>
      </c>
      <c r="H65" s="1">
        <v>45742</v>
      </c>
    </row>
    <row r="66" spans="1:8" x14ac:dyDescent="0.3">
      <c r="A66" t="s">
        <v>137</v>
      </c>
      <c r="B66">
        <v>0</v>
      </c>
      <c r="C66">
        <v>5</v>
      </c>
      <c r="D66" t="s">
        <v>138</v>
      </c>
      <c r="E66" t="s">
        <v>72</v>
      </c>
      <c r="F66" t="s">
        <v>72</v>
      </c>
      <c r="G66" t="s">
        <v>72</v>
      </c>
      <c r="H66" t="s">
        <v>72</v>
      </c>
    </row>
    <row r="67" spans="1:8" x14ac:dyDescent="0.3">
      <c r="A67" t="s">
        <v>139</v>
      </c>
      <c r="B67">
        <v>0</v>
      </c>
      <c r="C67">
        <v>5</v>
      </c>
      <c r="D67" t="s">
        <v>140</v>
      </c>
      <c r="E67">
        <v>3.9102000000000001</v>
      </c>
      <c r="F67" s="1">
        <v>45742</v>
      </c>
      <c r="G67">
        <v>3.9102000000000001</v>
      </c>
      <c r="H67" s="1">
        <v>45742</v>
      </c>
    </row>
    <row r="68" spans="1:8" x14ac:dyDescent="0.3">
      <c r="A68" t="s">
        <v>141</v>
      </c>
      <c r="B68">
        <v>0</v>
      </c>
      <c r="C68">
        <v>5</v>
      </c>
      <c r="D68" t="s">
        <v>142</v>
      </c>
      <c r="E68">
        <v>5.475E-2</v>
      </c>
      <c r="F68" s="1">
        <v>45742</v>
      </c>
      <c r="G68">
        <v>5.4730000000000001E-2</v>
      </c>
      <c r="H68" s="1">
        <v>45742</v>
      </c>
    </row>
    <row r="69" spans="1:8" x14ac:dyDescent="0.3">
      <c r="A69" t="s">
        <v>143</v>
      </c>
      <c r="B69">
        <v>0</v>
      </c>
      <c r="C69">
        <v>5</v>
      </c>
      <c r="D69" t="s">
        <v>144</v>
      </c>
      <c r="E69">
        <v>3.4700000000000002E-2</v>
      </c>
      <c r="F69" s="1">
        <v>45742</v>
      </c>
      <c r="G69">
        <v>3.4700000000000002E-2</v>
      </c>
      <c r="H69" s="1">
        <v>45742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 2025 FX Rates</vt:lpstr>
      <vt:lpstr>TUP_FX_RATES (002)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Ramos, Steve</dc:creator>
  <cp:lastModifiedBy>Luis Henriques</cp:lastModifiedBy>
  <dcterms:created xsi:type="dcterms:W3CDTF">2025-03-31T14:35:19Z</dcterms:created>
  <dcterms:modified xsi:type="dcterms:W3CDTF">2025-06-27T09:39:20Z</dcterms:modified>
</cp:coreProperties>
</file>