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8_{8D266EA3-3977-4617-A057-B347FF9E474F}" xr6:coauthVersionLast="47" xr6:coauthVersionMax="47" xr10:uidLastSave="{00000000-0000-0000-0000-000000000000}"/>
  <bookViews>
    <workbookView xWindow="28680" yWindow="-4425" windowWidth="29040" windowHeight="15720" xr2:uid="{D12403F4-21AD-4300-975D-28D52D38A836}"/>
  </bookViews>
  <sheets>
    <sheet name="SEP FX Rates" sheetId="1" r:id="rId1"/>
  </sheets>
  <calcPr calcId="0"/>
</workbook>
</file>

<file path=xl/calcChain.xml><?xml version="1.0" encoding="utf-8"?>
<calcChain xmlns="http://schemas.openxmlformats.org/spreadsheetml/2006/main">
  <c r="F70" i="1" l="1"/>
  <c r="F56" i="1"/>
  <c r="F48" i="1"/>
  <c r="F47" i="1"/>
  <c r="F46" i="1"/>
  <c r="F42" i="1"/>
  <c r="F38" i="1"/>
  <c r="F35" i="1"/>
  <c r="F31" i="1"/>
  <c r="F18" i="1"/>
  <c r="F16" i="1"/>
  <c r="M69" i="1" l="1"/>
  <c r="F69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5" i="1"/>
  <c r="L72" i="1"/>
  <c r="L71" i="1"/>
  <c r="L70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<sst xmlns="http://schemas.openxmlformats.org/spreadsheetml/2006/main" count="166" uniqueCount="151">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</sst>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70" formatCode="_(* #,##0.00000_);_(* \(#,##0.000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33" borderId="0" xfId="0" applyFill="1"/>
    <xf numFmtId="164" fontId="0" fillId="33" borderId="0" xfId="0" applyNumberFormat="1" applyFill="1"/>
    <xf numFmtId="164" fontId="0" fillId="0" borderId="0" xfId="0" applyNumberFormat="1"/>
    <xf numFmtId="170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B53F-CAA0-48EE-84B1-52FFE856EC57}">
  <dimension ref="A1:M72"/>
  <sheetViews>
    <sheetView tabSelected="1" workbookViewId="0">
      <selection activeCell="M19" sqref="M19"/>
    </sheetView>
  </sheetViews>
  <sheetFormatPr defaultRowHeight="14.5" x14ac:dyDescent="0.35"/>
  <cols>
    <col min="2" max="2" width="14.81640625" hidden="1" customWidth="1"/>
    <col min="3" max="3" width="11.7265625" hidden="1" customWidth="1"/>
    <col min="4" max="4" width="9.36328125" hidden="1" customWidth="1"/>
    <col min="5" max="5" width="23.7265625" hidden="1" customWidth="1"/>
    <col min="6" max="6" width="12.08984375" bestFit="1" customWidth="1"/>
    <col min="7" max="7" width="12.08984375" customWidth="1"/>
    <col min="8" max="8" width="22" hidden="1" customWidth="1"/>
    <col min="9" max="9" width="8.81640625" hidden="1" customWidth="1"/>
    <col min="10" max="10" width="15.26953125" hidden="1" customWidth="1"/>
    <col min="11" max="11" width="2.81640625" style="5" customWidth="1"/>
    <col min="12" max="12" width="10.90625" bestFit="1" customWidth="1"/>
    <col min="13" max="13" width="11.36328125" bestFit="1" customWidth="1"/>
  </cols>
  <sheetData>
    <row r="1" spans="1:13" x14ac:dyDescent="0.35">
      <c r="F1" s="2" t="s">
        <v>144</v>
      </c>
      <c r="G1" s="2"/>
      <c r="L1" s="2" t="s">
        <v>150</v>
      </c>
      <c r="M1" s="2"/>
    </row>
    <row r="2" spans="1:13" x14ac:dyDescent="0.35">
      <c r="F2" s="3" t="s">
        <v>145</v>
      </c>
      <c r="G2" s="3" t="s">
        <v>146</v>
      </c>
      <c r="L2" s="3" t="s">
        <v>145</v>
      </c>
      <c r="M2" s="3" t="s">
        <v>146</v>
      </c>
    </row>
    <row r="3" spans="1:13" x14ac:dyDescent="0.35">
      <c r="F3" s="3" t="s">
        <v>147</v>
      </c>
      <c r="G3" s="3" t="s">
        <v>148</v>
      </c>
      <c r="L3" s="3" t="s">
        <v>147</v>
      </c>
      <c r="M3" s="3" t="s">
        <v>148</v>
      </c>
    </row>
    <row r="4" spans="1:13" x14ac:dyDescent="0.35">
      <c r="B4" t="s">
        <v>0</v>
      </c>
      <c r="C4" t="s">
        <v>1</v>
      </c>
      <c r="D4" t="s">
        <v>2</v>
      </c>
      <c r="E4" t="s">
        <v>3</v>
      </c>
      <c r="F4" s="4" t="s">
        <v>146</v>
      </c>
      <c r="G4" s="4" t="s">
        <v>149</v>
      </c>
      <c r="H4" t="s">
        <v>4</v>
      </c>
      <c r="I4" t="s">
        <v>5</v>
      </c>
      <c r="J4" t="s">
        <v>6</v>
      </c>
      <c r="L4" s="4" t="s">
        <v>146</v>
      </c>
      <c r="M4" s="4" t="s">
        <v>149</v>
      </c>
    </row>
    <row r="5" spans="1:13" x14ac:dyDescent="0.35">
      <c r="A5" t="str">
        <f>LEFT(B5,3)</f>
        <v>AED</v>
      </c>
      <c r="B5" t="s">
        <v>7</v>
      </c>
      <c r="C5">
        <v>0</v>
      </c>
      <c r="D5">
        <v>5</v>
      </c>
      <c r="E5" t="s">
        <v>8</v>
      </c>
      <c r="F5">
        <v>0.272258</v>
      </c>
      <c r="G5" s="7">
        <f>1/F5</f>
        <v>3.6729866523665051</v>
      </c>
      <c r="H5" s="1">
        <v>45929</v>
      </c>
      <c r="I5">
        <v>0.272258</v>
      </c>
      <c r="J5" s="1">
        <v>45929</v>
      </c>
      <c r="K5" s="6"/>
      <c r="L5" s="7">
        <f>1/M5</f>
        <v>0.27230519966778766</v>
      </c>
      <c r="M5" s="7">
        <v>3.6723499999999998</v>
      </c>
    </row>
    <row r="6" spans="1:13" x14ac:dyDescent="0.35">
      <c r="A6" t="str">
        <f t="shared" ref="A6:A69" si="0">LEFT(B6,3)</f>
        <v>AOA</v>
      </c>
      <c r="B6" t="s">
        <v>9</v>
      </c>
      <c r="C6">
        <v>0</v>
      </c>
      <c r="D6">
        <v>5</v>
      </c>
      <c r="E6" t="s">
        <v>10</v>
      </c>
      <c r="F6">
        <v>1.1000000000000001E-3</v>
      </c>
      <c r="G6" s="7">
        <f t="shared" ref="G6:G69" si="1">1/F6</f>
        <v>909.09090909090901</v>
      </c>
      <c r="H6" s="1">
        <v>45929</v>
      </c>
      <c r="I6">
        <v>1.1000000000000001E-3</v>
      </c>
      <c r="J6" s="1">
        <v>45929</v>
      </c>
      <c r="K6" s="6"/>
      <c r="L6" s="7">
        <f t="shared" ref="L6:L68" si="2">1/M6</f>
        <v>1.0966475484444054E-3</v>
      </c>
      <c r="M6" s="7">
        <v>911.87</v>
      </c>
    </row>
    <row r="7" spans="1:13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>
        <v>7.36E-4</v>
      </c>
      <c r="G7" s="7">
        <f t="shared" si="1"/>
        <v>1358.695652173913</v>
      </c>
      <c r="H7" s="1">
        <v>45929</v>
      </c>
      <c r="I7">
        <v>7.36E-4</v>
      </c>
      <c r="J7" s="1">
        <v>45929</v>
      </c>
      <c r="K7" s="6"/>
      <c r="L7" s="7">
        <f t="shared" si="2"/>
        <v>7.1240801031566801E-4</v>
      </c>
      <c r="M7" s="7">
        <v>1403.69</v>
      </c>
    </row>
    <row r="8" spans="1:13" x14ac:dyDescent="0.35">
      <c r="A8" t="str">
        <f t="shared" si="0"/>
        <v>AUD</v>
      </c>
      <c r="B8" t="s">
        <v>13</v>
      </c>
      <c r="C8">
        <v>0</v>
      </c>
      <c r="D8">
        <v>5</v>
      </c>
      <c r="E8" t="s">
        <v>14</v>
      </c>
      <c r="F8">
        <v>0.65769999999999995</v>
      </c>
      <c r="G8" s="7">
        <f t="shared" si="1"/>
        <v>1.5204500532157519</v>
      </c>
      <c r="H8" s="1">
        <v>45929</v>
      </c>
      <c r="I8">
        <v>0.65880000000000005</v>
      </c>
      <c r="J8" s="1">
        <v>45930</v>
      </c>
      <c r="K8" s="6"/>
      <c r="L8" s="7">
        <f t="shared" si="2"/>
        <v>0.65924792996149995</v>
      </c>
      <c r="M8" s="7">
        <v>1.51688</v>
      </c>
    </row>
    <row r="9" spans="1:13" x14ac:dyDescent="0.35">
      <c r="A9" t="str">
        <f t="shared" si="0"/>
        <v>AZN</v>
      </c>
      <c r="B9" t="s">
        <v>15</v>
      </c>
      <c r="C9">
        <v>0</v>
      </c>
      <c r="D9">
        <v>5</v>
      </c>
      <c r="E9" t="s">
        <v>16</v>
      </c>
      <c r="F9">
        <v>0.58840000000000003</v>
      </c>
      <c r="G9" s="7">
        <f t="shared" si="1"/>
        <v>1.699524133242692</v>
      </c>
      <c r="H9" s="1">
        <v>45929</v>
      </c>
      <c r="I9">
        <v>0.58840000000000003</v>
      </c>
      <c r="J9" s="1">
        <v>45929</v>
      </c>
      <c r="K9" s="6"/>
      <c r="L9" s="7">
        <f t="shared" si="2"/>
        <v>0.58823529411764708</v>
      </c>
      <c r="M9" s="7">
        <v>1.7</v>
      </c>
    </row>
    <row r="10" spans="1:13" x14ac:dyDescent="0.35">
      <c r="A10" t="str">
        <f t="shared" si="0"/>
        <v>BDT</v>
      </c>
      <c r="B10" t="s">
        <v>17</v>
      </c>
      <c r="C10">
        <v>0</v>
      </c>
      <c r="D10">
        <v>5</v>
      </c>
      <c r="E10" t="s">
        <v>18</v>
      </c>
      <c r="F10">
        <v>8.2400000000000008E-3</v>
      </c>
      <c r="G10" s="7">
        <f t="shared" si="1"/>
        <v>121.35922330097087</v>
      </c>
      <c r="H10" s="1">
        <v>45929</v>
      </c>
      <c r="I10">
        <v>8.2299999999999995E-3</v>
      </c>
      <c r="J10" s="1">
        <v>45930</v>
      </c>
      <c r="K10" s="6"/>
      <c r="L10" s="7">
        <f t="shared" si="2"/>
        <v>8.2819164354631658E-3</v>
      </c>
      <c r="M10" s="7">
        <v>120.745</v>
      </c>
    </row>
    <row r="11" spans="1:13" x14ac:dyDescent="0.35">
      <c r="A11" t="str">
        <f t="shared" si="0"/>
        <v>BGN</v>
      </c>
      <c r="B11" t="s">
        <v>19</v>
      </c>
      <c r="C11">
        <v>0</v>
      </c>
      <c r="D11">
        <v>5</v>
      </c>
      <c r="E11" t="s">
        <v>20</v>
      </c>
      <c r="F11">
        <v>0.59960000000000002</v>
      </c>
      <c r="G11" s="7">
        <f t="shared" si="1"/>
        <v>1.667778519012675</v>
      </c>
      <c r="H11" s="1">
        <v>45929</v>
      </c>
      <c r="I11">
        <v>0.59950000000000003</v>
      </c>
      <c r="J11" s="1">
        <v>45930</v>
      </c>
      <c r="K11" s="6"/>
      <c r="L11" s="7">
        <f t="shared" si="2"/>
        <v>0.59989801733705272</v>
      </c>
      <c r="M11" s="7">
        <v>1.6669499999999999</v>
      </c>
    </row>
    <row r="12" spans="1:13" x14ac:dyDescent="0.35">
      <c r="A12" t="str">
        <f t="shared" si="0"/>
        <v>BRL</v>
      </c>
      <c r="B12" t="s">
        <v>21</v>
      </c>
      <c r="C12">
        <v>0</v>
      </c>
      <c r="D12">
        <v>5</v>
      </c>
      <c r="E12" t="s">
        <v>22</v>
      </c>
      <c r="F12">
        <v>0.18790000000000001</v>
      </c>
      <c r="G12" s="7">
        <f t="shared" si="1"/>
        <v>5.3219797764768488</v>
      </c>
      <c r="H12" s="1">
        <v>45929</v>
      </c>
      <c r="I12">
        <v>0.18790000000000001</v>
      </c>
      <c r="J12" s="1">
        <v>45929</v>
      </c>
      <c r="K12" s="6"/>
      <c r="L12" s="7">
        <f t="shared" si="2"/>
        <v>0.18629120295681398</v>
      </c>
      <c r="M12" s="7">
        <v>5.3679399999999999</v>
      </c>
    </row>
    <row r="13" spans="1:13" x14ac:dyDescent="0.35">
      <c r="A13" t="str">
        <f t="shared" si="0"/>
        <v>BWP</v>
      </c>
      <c r="B13" t="s">
        <v>23</v>
      </c>
      <c r="C13">
        <v>0</v>
      </c>
      <c r="D13">
        <v>5</v>
      </c>
      <c r="E13" t="s">
        <v>24</v>
      </c>
      <c r="F13">
        <v>7.0400000000000004E-2</v>
      </c>
      <c r="G13" s="7">
        <f t="shared" si="1"/>
        <v>14.204545454545453</v>
      </c>
      <c r="H13" s="1">
        <v>45929</v>
      </c>
      <c r="I13">
        <v>7.0400000000000004E-2</v>
      </c>
      <c r="J13" s="1">
        <v>45929</v>
      </c>
      <c r="K13" s="6"/>
      <c r="L13" s="7">
        <f t="shared" si="2"/>
        <v>7.5644109593185987E-2</v>
      </c>
      <c r="M13" s="7">
        <v>13.219799999999999</v>
      </c>
    </row>
    <row r="14" spans="1:13" x14ac:dyDescent="0.35">
      <c r="A14" t="str">
        <f t="shared" si="0"/>
        <v>CAD</v>
      </c>
      <c r="B14" t="s">
        <v>25</v>
      </c>
      <c r="C14">
        <v>0</v>
      </c>
      <c r="D14">
        <v>5</v>
      </c>
      <c r="E14" t="s">
        <v>26</v>
      </c>
      <c r="F14">
        <v>0.71870000000000001</v>
      </c>
      <c r="G14" s="7">
        <f t="shared" si="1"/>
        <v>1.3914011409489355</v>
      </c>
      <c r="H14" s="1">
        <v>45929</v>
      </c>
      <c r="I14">
        <v>0.71860000000000002</v>
      </c>
      <c r="J14" s="1">
        <v>45930</v>
      </c>
      <c r="K14" s="6"/>
      <c r="L14" s="7">
        <f t="shared" si="2"/>
        <v>0.72302397547502673</v>
      </c>
      <c r="M14" s="7">
        <v>1.3830800000000001</v>
      </c>
    </row>
    <row r="15" spans="1:13" x14ac:dyDescent="0.35">
      <c r="A15" t="str">
        <f t="shared" si="0"/>
        <v>CHF</v>
      </c>
      <c r="B15" t="s">
        <v>27</v>
      </c>
      <c r="C15">
        <v>0</v>
      </c>
      <c r="D15">
        <v>5</v>
      </c>
      <c r="E15" t="s">
        <v>28</v>
      </c>
      <c r="F15">
        <v>1.2537</v>
      </c>
      <c r="G15" s="7">
        <f t="shared" si="1"/>
        <v>0.79763898859376248</v>
      </c>
      <c r="H15" s="1">
        <v>45929</v>
      </c>
      <c r="I15">
        <v>1.2542</v>
      </c>
      <c r="J15" s="1">
        <v>45930</v>
      </c>
      <c r="K15" s="6"/>
      <c r="L15" s="7">
        <f t="shared" si="2"/>
        <v>1.2553288710576398</v>
      </c>
      <c r="M15" s="7">
        <v>0.79660399999999998</v>
      </c>
    </row>
    <row r="16" spans="1:13" x14ac:dyDescent="0.35">
      <c r="A16" t="str">
        <f t="shared" si="0"/>
        <v>CLP</v>
      </c>
      <c r="B16" t="s">
        <v>29</v>
      </c>
      <c r="C16">
        <v>0</v>
      </c>
      <c r="D16">
        <v>5</v>
      </c>
      <c r="E16" t="s">
        <v>30</v>
      </c>
      <c r="F16">
        <f>0.10347/100</f>
        <v>1.0347000000000002E-3</v>
      </c>
      <c r="G16" s="7">
        <f t="shared" si="1"/>
        <v>966.46370928771614</v>
      </c>
      <c r="H16" s="1">
        <v>45929</v>
      </c>
      <c r="I16">
        <v>0.10347000000000001</v>
      </c>
      <c r="J16" s="1">
        <v>45929</v>
      </c>
      <c r="K16" s="6"/>
      <c r="L16" s="7">
        <f t="shared" si="2"/>
        <v>1.0426321875153138E-3</v>
      </c>
      <c r="M16" s="7">
        <v>959.11099999999999</v>
      </c>
    </row>
    <row r="17" spans="1:13" x14ac:dyDescent="0.35">
      <c r="A17" t="str">
        <f t="shared" si="0"/>
        <v>CNY</v>
      </c>
      <c r="B17" t="s">
        <v>31</v>
      </c>
      <c r="C17">
        <v>0</v>
      </c>
      <c r="D17">
        <v>5</v>
      </c>
      <c r="E17" t="s">
        <v>32</v>
      </c>
      <c r="F17">
        <v>0.1404</v>
      </c>
      <c r="G17" s="7">
        <f t="shared" si="1"/>
        <v>7.1225071225071224</v>
      </c>
      <c r="H17" s="1">
        <v>45929</v>
      </c>
      <c r="I17">
        <v>0.14035</v>
      </c>
      <c r="J17" s="1">
        <v>45930</v>
      </c>
      <c r="K17" s="6"/>
      <c r="L17" s="7">
        <f t="shared" si="2"/>
        <v>0.14035580195796343</v>
      </c>
      <c r="M17" s="7">
        <v>7.1247499999999997</v>
      </c>
    </row>
    <row r="18" spans="1:13" x14ac:dyDescent="0.35">
      <c r="A18" t="str">
        <f t="shared" si="0"/>
        <v>COP</v>
      </c>
      <c r="B18" t="s">
        <v>33</v>
      </c>
      <c r="C18">
        <v>0</v>
      </c>
      <c r="D18">
        <v>5</v>
      </c>
      <c r="E18" t="s">
        <v>34</v>
      </c>
      <c r="F18">
        <f>0.025513/100</f>
        <v>2.5513000000000001E-4</v>
      </c>
      <c r="G18" s="7">
        <f t="shared" si="1"/>
        <v>3919.5704150825068</v>
      </c>
      <c r="H18" s="1">
        <v>45929</v>
      </c>
      <c r="I18">
        <v>2.5513000000000001E-2</v>
      </c>
      <c r="J18" s="1">
        <v>45929</v>
      </c>
      <c r="K18" s="6"/>
      <c r="L18" s="7">
        <f t="shared" si="2"/>
        <v>2.5526939855977007E-4</v>
      </c>
      <c r="M18" s="7">
        <v>3917.43</v>
      </c>
    </row>
    <row r="19" spans="1:13" x14ac:dyDescent="0.35">
      <c r="A19" t="str">
        <f t="shared" si="0"/>
        <v>CZK</v>
      </c>
      <c r="B19" t="s">
        <v>35</v>
      </c>
      <c r="C19">
        <v>0</v>
      </c>
      <c r="D19">
        <v>5</v>
      </c>
      <c r="E19" t="s">
        <v>36</v>
      </c>
      <c r="F19">
        <v>4.8265000000000002E-2</v>
      </c>
      <c r="G19" s="7">
        <f t="shared" si="1"/>
        <v>20.718947477468145</v>
      </c>
      <c r="H19" s="1">
        <v>45929</v>
      </c>
      <c r="I19">
        <v>4.8240999999999999E-2</v>
      </c>
      <c r="J19" s="1">
        <v>45930</v>
      </c>
      <c r="K19" s="6"/>
      <c r="L19" s="7">
        <f t="shared" si="2"/>
        <v>4.8215542762364873E-2</v>
      </c>
      <c r="M19" s="7">
        <v>20.740200000000002</v>
      </c>
    </row>
    <row r="20" spans="1:13" x14ac:dyDescent="0.35">
      <c r="A20" t="str">
        <f t="shared" si="0"/>
        <v>DKK</v>
      </c>
      <c r="B20" t="s">
        <v>37</v>
      </c>
      <c r="C20">
        <v>0</v>
      </c>
      <c r="D20">
        <v>5</v>
      </c>
      <c r="E20" t="s">
        <v>38</v>
      </c>
      <c r="F20">
        <v>0.15709999999999999</v>
      </c>
      <c r="G20" s="7">
        <f t="shared" si="1"/>
        <v>6.3653723742838961</v>
      </c>
      <c r="H20" s="1">
        <v>45929</v>
      </c>
      <c r="I20">
        <v>0.15709999999999999</v>
      </c>
      <c r="J20" s="1">
        <v>45930</v>
      </c>
      <c r="K20" s="6"/>
      <c r="L20" s="7">
        <f t="shared" si="2"/>
        <v>0.15717314665354795</v>
      </c>
      <c r="M20" s="7">
        <v>6.3624099999999997</v>
      </c>
    </row>
    <row r="21" spans="1:13" x14ac:dyDescent="0.35">
      <c r="A21" t="str">
        <f t="shared" si="0"/>
        <v>DOP</v>
      </c>
      <c r="B21" t="s">
        <v>39</v>
      </c>
      <c r="C21">
        <v>0</v>
      </c>
      <c r="D21">
        <v>5</v>
      </c>
      <c r="E21" t="s">
        <v>40</v>
      </c>
      <c r="F21">
        <v>1.5994000000000001E-2</v>
      </c>
      <c r="G21" s="7">
        <f t="shared" si="1"/>
        <v>62.52344629235963</v>
      </c>
      <c r="H21" s="1">
        <v>45929</v>
      </c>
      <c r="I21">
        <v>1.6055E-2</v>
      </c>
      <c r="J21" s="1">
        <v>45930</v>
      </c>
      <c r="K21" s="6"/>
      <c r="L21" s="7">
        <f t="shared" si="2"/>
        <v>1.6027798613915976E-2</v>
      </c>
      <c r="M21" s="7">
        <v>62.391599999999997</v>
      </c>
    </row>
    <row r="22" spans="1:13" x14ac:dyDescent="0.35">
      <c r="A22" t="str">
        <f t="shared" si="0"/>
        <v>DZD</v>
      </c>
      <c r="B22" t="s">
        <v>41</v>
      </c>
      <c r="C22">
        <v>0</v>
      </c>
      <c r="D22">
        <v>5</v>
      </c>
      <c r="E22" t="s">
        <v>42</v>
      </c>
      <c r="F22">
        <v>7.7000000000000002E-3</v>
      </c>
      <c r="G22" s="7">
        <f t="shared" si="1"/>
        <v>129.87012987012986</v>
      </c>
      <c r="H22" s="1">
        <v>45929</v>
      </c>
      <c r="I22">
        <v>7.7000000000000002E-3</v>
      </c>
      <c r="J22" s="1">
        <v>45930</v>
      </c>
      <c r="K22" s="6"/>
      <c r="L22" s="7">
        <f t="shared" si="2"/>
        <v>7.7577713474473054E-3</v>
      </c>
      <c r="M22" s="7">
        <v>128.90299999999999</v>
      </c>
    </row>
    <row r="23" spans="1:13" x14ac:dyDescent="0.35">
      <c r="A23" t="str">
        <f t="shared" si="0"/>
        <v>EGP</v>
      </c>
      <c r="B23" t="s">
        <v>43</v>
      </c>
      <c r="C23">
        <v>0</v>
      </c>
      <c r="D23">
        <v>5</v>
      </c>
      <c r="E23" t="s">
        <v>44</v>
      </c>
      <c r="F23">
        <v>2.0799999999999999E-2</v>
      </c>
      <c r="G23" s="7">
        <f t="shared" si="1"/>
        <v>48.07692307692308</v>
      </c>
      <c r="H23" s="1">
        <v>45929</v>
      </c>
      <c r="I23">
        <v>2.0799999999999999E-2</v>
      </c>
      <c r="J23" s="1">
        <v>45929</v>
      </c>
      <c r="K23" s="6"/>
      <c r="L23" s="7">
        <f t="shared" si="2"/>
        <v>2.073522977744878E-2</v>
      </c>
      <c r="M23" s="7">
        <v>48.2271</v>
      </c>
    </row>
    <row r="24" spans="1:13" x14ac:dyDescent="0.35">
      <c r="A24" t="str">
        <f t="shared" si="0"/>
        <v>EUR</v>
      </c>
      <c r="B24" t="s">
        <v>45</v>
      </c>
      <c r="C24">
        <v>0</v>
      </c>
      <c r="D24">
        <v>5</v>
      </c>
      <c r="E24" t="s">
        <v>46</v>
      </c>
      <c r="F24">
        <v>1.1727000000000001</v>
      </c>
      <c r="G24" s="7">
        <f t="shared" si="1"/>
        <v>0.85273300929478979</v>
      </c>
      <c r="H24" s="1">
        <v>45929</v>
      </c>
      <c r="I24">
        <v>1.1724000000000001</v>
      </c>
      <c r="J24" s="1">
        <v>45930</v>
      </c>
      <c r="K24" s="6"/>
      <c r="L24" s="7">
        <f t="shared" si="2"/>
        <v>1.1731485076964407</v>
      </c>
      <c r="M24" s="7">
        <v>0.85240700000000003</v>
      </c>
    </row>
    <row r="25" spans="1:13" x14ac:dyDescent="0.35">
      <c r="A25" t="str">
        <f t="shared" si="0"/>
        <v>GBP</v>
      </c>
      <c r="B25" t="s">
        <v>47</v>
      </c>
      <c r="C25">
        <v>0</v>
      </c>
      <c r="D25">
        <v>5</v>
      </c>
      <c r="E25" t="s">
        <v>48</v>
      </c>
      <c r="F25">
        <v>1.3429</v>
      </c>
      <c r="G25" s="7">
        <f t="shared" si="1"/>
        <v>0.74465708541216769</v>
      </c>
      <c r="H25" s="1">
        <v>45929</v>
      </c>
      <c r="I25">
        <v>1.3435999999999999</v>
      </c>
      <c r="J25" s="1">
        <v>45930</v>
      </c>
      <c r="K25" s="6"/>
      <c r="L25" s="7">
        <f t="shared" si="2"/>
        <v>1.3503604787297969</v>
      </c>
      <c r="M25" s="7">
        <v>0.74054299999999995</v>
      </c>
    </row>
    <row r="26" spans="1:13" x14ac:dyDescent="0.35">
      <c r="A26" t="str">
        <f t="shared" si="0"/>
        <v>GHS</v>
      </c>
      <c r="B26" t="s">
        <v>49</v>
      </c>
      <c r="C26">
        <v>0</v>
      </c>
      <c r="D26">
        <v>5</v>
      </c>
      <c r="E26" t="s">
        <v>50</v>
      </c>
      <c r="F26">
        <v>8.0600000000000005E-2</v>
      </c>
      <c r="G26" s="7">
        <f t="shared" si="1"/>
        <v>12.406947890818858</v>
      </c>
      <c r="H26" s="1">
        <v>45929</v>
      </c>
      <c r="I26">
        <v>8.0600000000000005E-2</v>
      </c>
      <c r="J26" s="1">
        <v>45930</v>
      </c>
      <c r="K26" s="6"/>
      <c r="L26" s="7">
        <f t="shared" si="2"/>
        <v>8.2346547209275506E-2</v>
      </c>
      <c r="M26" s="7">
        <v>12.143800000000001</v>
      </c>
    </row>
    <row r="27" spans="1:13" x14ac:dyDescent="0.35">
      <c r="A27" t="str">
        <f t="shared" si="0"/>
        <v>HKD</v>
      </c>
      <c r="B27" t="s">
        <v>51</v>
      </c>
      <c r="C27">
        <v>0</v>
      </c>
      <c r="D27">
        <v>5</v>
      </c>
      <c r="E27" t="s">
        <v>52</v>
      </c>
      <c r="F27">
        <v>0.12848000000000001</v>
      </c>
      <c r="G27" s="7">
        <f t="shared" si="1"/>
        <v>7.7833125778331249</v>
      </c>
      <c r="H27" s="1">
        <v>45929</v>
      </c>
      <c r="I27">
        <v>0.12853999999999999</v>
      </c>
      <c r="J27" s="1">
        <v>45930</v>
      </c>
      <c r="K27" s="6"/>
      <c r="L27" s="7">
        <f t="shared" si="2"/>
        <v>0.12845759678958774</v>
      </c>
      <c r="M27" s="7">
        <v>7.7846700000000002</v>
      </c>
    </row>
    <row r="28" spans="1:13" x14ac:dyDescent="0.35">
      <c r="A28" t="str">
        <f t="shared" si="0"/>
        <v>HNL</v>
      </c>
      <c r="B28" t="s">
        <v>53</v>
      </c>
      <c r="C28">
        <v>0</v>
      </c>
      <c r="D28">
        <v>5</v>
      </c>
      <c r="E28" t="s">
        <v>54</v>
      </c>
      <c r="F28">
        <v>3.8199999999999998E-2</v>
      </c>
      <c r="G28" s="7">
        <f t="shared" si="1"/>
        <v>26.178010471204189</v>
      </c>
      <c r="H28" s="1">
        <v>45929</v>
      </c>
      <c r="I28">
        <v>3.8199999999999998E-2</v>
      </c>
      <c r="J28" s="1">
        <v>45929</v>
      </c>
      <c r="K28" s="6"/>
      <c r="L28" s="7">
        <f t="shared" si="2"/>
        <v>3.8565665759088E-2</v>
      </c>
      <c r="M28" s="7">
        <v>25.9298</v>
      </c>
    </row>
    <row r="29" spans="1:13" x14ac:dyDescent="0.35">
      <c r="A29" t="str">
        <f t="shared" si="0"/>
        <v>HRK</v>
      </c>
      <c r="B29" t="s">
        <v>55</v>
      </c>
      <c r="C29">
        <v>0</v>
      </c>
      <c r="D29">
        <v>5</v>
      </c>
      <c r="E29" t="s">
        <v>56</v>
      </c>
      <c r="F29">
        <v>0.15559999999999999</v>
      </c>
      <c r="G29" s="7">
        <f t="shared" si="1"/>
        <v>6.4267352185089983</v>
      </c>
      <c r="H29" s="1">
        <v>45929</v>
      </c>
      <c r="I29">
        <v>0.15559999999999999</v>
      </c>
      <c r="J29" s="1">
        <v>45930</v>
      </c>
      <c r="K29" s="6"/>
      <c r="L29" s="7">
        <f t="shared" si="2"/>
        <v>0.15570357775680971</v>
      </c>
      <c r="M29" s="7">
        <v>6.4224600000000001</v>
      </c>
    </row>
    <row r="30" spans="1:13" x14ac:dyDescent="0.35">
      <c r="A30" t="str">
        <f t="shared" si="0"/>
        <v>HUF</v>
      </c>
      <c r="B30" t="s">
        <v>57</v>
      </c>
      <c r="C30">
        <v>0</v>
      </c>
      <c r="D30">
        <v>5</v>
      </c>
      <c r="E30" t="s">
        <v>58</v>
      </c>
      <c r="F30">
        <v>3.0000000000000001E-3</v>
      </c>
      <c r="G30" s="7">
        <f t="shared" si="1"/>
        <v>333.33333333333331</v>
      </c>
      <c r="H30" s="1">
        <v>45929</v>
      </c>
      <c r="I30">
        <v>3.0000000000000001E-3</v>
      </c>
      <c r="J30" s="1">
        <v>45930</v>
      </c>
      <c r="K30" s="6"/>
      <c r="L30" s="7">
        <f t="shared" si="2"/>
        <v>2.995473839029227E-3</v>
      </c>
      <c r="M30" s="7">
        <v>333.83699999999999</v>
      </c>
    </row>
    <row r="31" spans="1:13" x14ac:dyDescent="0.35">
      <c r="A31" t="str">
        <f t="shared" si="0"/>
        <v>IDR</v>
      </c>
      <c r="B31" t="s">
        <v>59</v>
      </c>
      <c r="C31">
        <v>0</v>
      </c>
      <c r="D31">
        <v>5</v>
      </c>
      <c r="E31" t="s">
        <v>60</v>
      </c>
      <c r="F31">
        <f>0.059952/1000</f>
        <v>5.9951999999999998E-5</v>
      </c>
      <c r="G31" s="7">
        <f t="shared" si="1"/>
        <v>16680.010675206831</v>
      </c>
      <c r="H31" s="1">
        <v>45929</v>
      </c>
      <c r="I31">
        <v>5.9898E-2</v>
      </c>
      <c r="J31" s="1">
        <v>45930</v>
      </c>
      <c r="K31" s="6"/>
      <c r="L31" s="7">
        <f t="shared" si="2"/>
        <v>6.0587333612035073E-5</v>
      </c>
      <c r="M31" s="7">
        <v>16505.099999999999</v>
      </c>
    </row>
    <row r="32" spans="1:13" x14ac:dyDescent="0.35">
      <c r="A32" t="str">
        <f t="shared" si="0"/>
        <v>IEP</v>
      </c>
      <c r="B32" t="s">
        <v>61</v>
      </c>
      <c r="C32">
        <v>0</v>
      </c>
      <c r="D32">
        <v>5</v>
      </c>
      <c r="E32" t="s">
        <v>62</v>
      </c>
      <c r="F32">
        <v>1.4890000000000001</v>
      </c>
      <c r="G32" s="7">
        <f t="shared" si="1"/>
        <v>0.67159167226326388</v>
      </c>
      <c r="H32" s="1">
        <v>45929</v>
      </c>
      <c r="I32">
        <v>1.4886999999999999</v>
      </c>
      <c r="J32" s="1">
        <v>45930</v>
      </c>
      <c r="K32" s="6"/>
      <c r="L32" s="7">
        <f t="shared" si="2"/>
        <v>1.4895914795367371</v>
      </c>
      <c r="M32" s="7">
        <v>0.67132499999999995</v>
      </c>
    </row>
    <row r="33" spans="1:13" x14ac:dyDescent="0.35">
      <c r="A33" t="str">
        <f t="shared" si="0"/>
        <v>ILS</v>
      </c>
      <c r="B33" t="s">
        <v>63</v>
      </c>
      <c r="C33">
        <v>0</v>
      </c>
      <c r="D33">
        <v>5</v>
      </c>
      <c r="E33" t="s">
        <v>64</v>
      </c>
      <c r="F33">
        <v>0.30352299999999999</v>
      </c>
      <c r="G33" s="7">
        <f t="shared" si="1"/>
        <v>3.2946432395568048</v>
      </c>
      <c r="H33" s="1">
        <v>45929</v>
      </c>
      <c r="I33">
        <v>0.30352299999999999</v>
      </c>
      <c r="J33" s="1">
        <v>45929</v>
      </c>
      <c r="K33" s="6"/>
      <c r="L33" s="7">
        <f t="shared" si="2"/>
        <v>0.29946485630178871</v>
      </c>
      <c r="M33" s="7">
        <v>3.3392900000000001</v>
      </c>
    </row>
    <row r="34" spans="1:13" x14ac:dyDescent="0.35">
      <c r="A34" t="str">
        <f t="shared" si="0"/>
        <v>INR</v>
      </c>
      <c r="B34" t="s">
        <v>65</v>
      </c>
      <c r="C34">
        <v>0</v>
      </c>
      <c r="D34">
        <v>5</v>
      </c>
      <c r="E34" t="s">
        <v>66</v>
      </c>
      <c r="F34">
        <v>1.1266999999999999E-2</v>
      </c>
      <c r="G34" s="7">
        <f t="shared" si="1"/>
        <v>88.75477056891809</v>
      </c>
      <c r="H34" s="1">
        <v>45929</v>
      </c>
      <c r="I34">
        <v>1.1271E-2</v>
      </c>
      <c r="J34" s="1">
        <v>45930</v>
      </c>
      <c r="K34" s="6"/>
      <c r="L34" s="7">
        <f t="shared" si="2"/>
        <v>1.1329300857514782E-2</v>
      </c>
      <c r="M34" s="7">
        <v>88.2667</v>
      </c>
    </row>
    <row r="35" spans="1:13" x14ac:dyDescent="0.35">
      <c r="A35" t="str">
        <f t="shared" si="0"/>
        <v>IQD</v>
      </c>
      <c r="B35" t="s">
        <v>67</v>
      </c>
      <c r="C35">
        <v>0</v>
      </c>
      <c r="D35">
        <v>5</v>
      </c>
      <c r="E35" t="s">
        <v>68</v>
      </c>
      <c r="F35">
        <f>0.0763/100</f>
        <v>7.6300000000000011E-4</v>
      </c>
      <c r="G35" s="7">
        <f t="shared" si="1"/>
        <v>1310.615989515072</v>
      </c>
      <c r="H35" s="1">
        <v>45929</v>
      </c>
      <c r="I35">
        <v>7.6300000000000007E-2</v>
      </c>
      <c r="J35" s="1">
        <v>45929</v>
      </c>
      <c r="K35" s="6"/>
      <c r="L35" s="7">
        <f t="shared" si="2"/>
        <v>7.7133711288518642E-4</v>
      </c>
      <c r="M35" s="7">
        <v>1296.45</v>
      </c>
    </row>
    <row r="36" spans="1:13" x14ac:dyDescent="0.35">
      <c r="A36" t="str">
        <f t="shared" si="0"/>
        <v>IRR</v>
      </c>
      <c r="B36" t="s">
        <v>69</v>
      </c>
      <c r="C36">
        <v>0</v>
      </c>
      <c r="D36">
        <v>5</v>
      </c>
      <c r="E36" t="s">
        <v>70</v>
      </c>
      <c r="F36" s="8">
        <v>2.3804592858146054E-5</v>
      </c>
      <c r="G36" s="7">
        <v>42008.7</v>
      </c>
      <c r="H36" t="s">
        <v>71</v>
      </c>
      <c r="I36" t="s">
        <v>71</v>
      </c>
      <c r="J36" t="s">
        <v>71</v>
      </c>
      <c r="K36" s="6"/>
      <c r="L36" s="7">
        <v>2.3804592858146054E-5</v>
      </c>
      <c r="M36" s="7">
        <v>42008.7</v>
      </c>
    </row>
    <row r="37" spans="1:13" x14ac:dyDescent="0.35">
      <c r="A37" t="str">
        <f t="shared" si="0"/>
        <v>ISK</v>
      </c>
      <c r="B37" t="s">
        <v>72</v>
      </c>
      <c r="C37">
        <v>0</v>
      </c>
      <c r="D37">
        <v>5</v>
      </c>
      <c r="E37" t="s">
        <v>73</v>
      </c>
      <c r="F37">
        <v>8.2710000000000006E-3</v>
      </c>
      <c r="G37" s="7">
        <f t="shared" si="1"/>
        <v>120.90436464756377</v>
      </c>
      <c r="H37" s="1">
        <v>45929</v>
      </c>
      <c r="I37">
        <v>8.2699999999999996E-3</v>
      </c>
      <c r="J37" s="1">
        <v>45930</v>
      </c>
      <c r="K37" s="6"/>
      <c r="L37" s="7">
        <f t="shared" si="2"/>
        <v>8.225172317360049E-3</v>
      </c>
      <c r="M37" s="7">
        <v>121.578</v>
      </c>
    </row>
    <row r="38" spans="1:13" x14ac:dyDescent="0.35">
      <c r="A38" t="str">
        <f t="shared" si="0"/>
        <v>ITL</v>
      </c>
      <c r="B38" t="s">
        <v>74</v>
      </c>
      <c r="C38">
        <v>0</v>
      </c>
      <c r="D38">
        <v>5</v>
      </c>
      <c r="E38" t="s">
        <v>75</v>
      </c>
      <c r="F38">
        <f>0.00061</f>
        <v>6.0999999999999997E-4</v>
      </c>
      <c r="G38" s="7">
        <f t="shared" si="1"/>
        <v>1639.344262295082</v>
      </c>
      <c r="H38" s="1">
        <v>45929</v>
      </c>
      <c r="I38">
        <v>6.0999999999999997E-4</v>
      </c>
      <c r="J38" s="1">
        <v>45930</v>
      </c>
      <c r="K38" s="6"/>
      <c r="L38" s="7">
        <f t="shared" si="2"/>
        <v>6.0588067785930237E-4</v>
      </c>
      <c r="M38" s="7">
        <v>1650.49</v>
      </c>
    </row>
    <row r="39" spans="1:13" x14ac:dyDescent="0.35">
      <c r="A39" t="str">
        <f t="shared" si="0"/>
        <v>JOD</v>
      </c>
      <c r="B39" t="s">
        <v>76</v>
      </c>
      <c r="C39">
        <v>0</v>
      </c>
      <c r="D39">
        <v>5</v>
      </c>
      <c r="E39" t="s">
        <v>77</v>
      </c>
      <c r="F39">
        <v>1.4109</v>
      </c>
      <c r="G39" s="7">
        <f t="shared" si="1"/>
        <v>0.70876745339853997</v>
      </c>
      <c r="H39" s="1">
        <v>45929</v>
      </c>
      <c r="I39">
        <v>1.4109</v>
      </c>
      <c r="J39" s="1">
        <v>45929</v>
      </c>
      <c r="K39" s="6"/>
      <c r="L39" s="7">
        <f t="shared" si="2"/>
        <v>1.4104372355430184</v>
      </c>
      <c r="M39" s="7">
        <v>0.70899999999999996</v>
      </c>
    </row>
    <row r="40" spans="1:13" x14ac:dyDescent="0.35">
      <c r="A40" t="str">
        <f t="shared" si="0"/>
        <v>JPY</v>
      </c>
      <c r="B40" t="s">
        <v>78</v>
      </c>
      <c r="C40">
        <v>0</v>
      </c>
      <c r="D40">
        <v>5</v>
      </c>
      <c r="E40" t="s">
        <v>79</v>
      </c>
      <c r="F40">
        <v>6.7299999999999999E-3</v>
      </c>
      <c r="G40" s="7">
        <f t="shared" si="1"/>
        <v>148.5884101040119</v>
      </c>
      <c r="H40" s="1">
        <v>45929</v>
      </c>
      <c r="I40">
        <v>6.7330000000000003E-3</v>
      </c>
      <c r="J40" s="1">
        <v>45930</v>
      </c>
      <c r="K40" s="6"/>
      <c r="L40" s="7">
        <f t="shared" si="2"/>
        <v>6.7614623690811851E-3</v>
      </c>
      <c r="M40" s="7">
        <v>147.89699999999999</v>
      </c>
    </row>
    <row r="41" spans="1:13" x14ac:dyDescent="0.35">
      <c r="A41" t="str">
        <f t="shared" si="0"/>
        <v>KES</v>
      </c>
      <c r="B41" t="s">
        <v>80</v>
      </c>
      <c r="C41">
        <v>0</v>
      </c>
      <c r="D41">
        <v>5</v>
      </c>
      <c r="E41" t="s">
        <v>81</v>
      </c>
      <c r="F41">
        <v>7.7000000000000002E-3</v>
      </c>
      <c r="G41" s="7">
        <f t="shared" si="1"/>
        <v>129.87012987012986</v>
      </c>
      <c r="H41" s="1">
        <v>45929</v>
      </c>
      <c r="I41">
        <v>7.7000000000000002E-3</v>
      </c>
      <c r="J41" s="1">
        <v>45929</v>
      </c>
      <c r="K41" s="6"/>
      <c r="L41" s="7">
        <f t="shared" si="2"/>
        <v>7.7852516193323363E-3</v>
      </c>
      <c r="M41" s="7">
        <v>128.44800000000001</v>
      </c>
    </row>
    <row r="42" spans="1:13" x14ac:dyDescent="0.35">
      <c r="A42" t="str">
        <f t="shared" si="0"/>
        <v>KRW</v>
      </c>
      <c r="B42" t="s">
        <v>82</v>
      </c>
      <c r="C42">
        <v>0</v>
      </c>
      <c r="D42">
        <v>5</v>
      </c>
      <c r="E42" t="s">
        <v>83</v>
      </c>
      <c r="F42">
        <f>0.07142/100</f>
        <v>7.1420000000000001E-4</v>
      </c>
      <c r="G42" s="7">
        <f t="shared" si="1"/>
        <v>1400.1680201624195</v>
      </c>
      <c r="H42" s="1">
        <v>45929</v>
      </c>
      <c r="I42">
        <v>7.1230000000000002E-2</v>
      </c>
      <c r="J42" s="1">
        <v>45930</v>
      </c>
      <c r="K42" s="6"/>
      <c r="L42" s="7">
        <f t="shared" si="2"/>
        <v>7.1810191302349629E-4</v>
      </c>
      <c r="M42" s="7">
        <v>1392.56</v>
      </c>
    </row>
    <row r="43" spans="1:13" x14ac:dyDescent="0.35">
      <c r="A43" t="str">
        <f t="shared" si="0"/>
        <v>KWD</v>
      </c>
      <c r="B43" t="s">
        <v>84</v>
      </c>
      <c r="C43">
        <v>0</v>
      </c>
      <c r="D43">
        <v>5</v>
      </c>
      <c r="E43" t="s">
        <v>85</v>
      </c>
      <c r="F43">
        <v>3.2732000000000001</v>
      </c>
      <c r="G43" s="7">
        <f t="shared" si="1"/>
        <v>0.30551142612733717</v>
      </c>
      <c r="H43" s="1">
        <v>45929</v>
      </c>
      <c r="I43">
        <v>3.2732000000000001</v>
      </c>
      <c r="J43" s="1">
        <v>45929</v>
      </c>
      <c r="K43" s="6"/>
      <c r="L43" s="7">
        <f t="shared" si="2"/>
        <v>3.2805385332056112</v>
      </c>
      <c r="M43" s="7">
        <v>0.30482799999999999</v>
      </c>
    </row>
    <row r="44" spans="1:13" x14ac:dyDescent="0.35">
      <c r="A44" t="str">
        <f t="shared" si="0"/>
        <v>KZT</v>
      </c>
      <c r="B44" t="s">
        <v>86</v>
      </c>
      <c r="C44">
        <v>0</v>
      </c>
      <c r="D44">
        <v>5</v>
      </c>
      <c r="E44" t="s">
        <v>87</v>
      </c>
      <c r="F44">
        <v>1.8E-3</v>
      </c>
      <c r="G44" s="7">
        <f t="shared" si="1"/>
        <v>555.55555555555554</v>
      </c>
      <c r="H44" s="1">
        <v>45929</v>
      </c>
      <c r="I44">
        <v>1.8E-3</v>
      </c>
      <c r="J44" s="1">
        <v>45930</v>
      </c>
      <c r="K44" s="6"/>
      <c r="L44" s="7">
        <f t="shared" si="2"/>
        <v>1.8549675102440583E-3</v>
      </c>
      <c r="M44" s="7">
        <v>539.09299999999996</v>
      </c>
    </row>
    <row r="45" spans="1:13" x14ac:dyDescent="0.35">
      <c r="A45" t="str">
        <f t="shared" si="0"/>
        <v>MAD</v>
      </c>
      <c r="B45" t="s">
        <v>88</v>
      </c>
      <c r="C45">
        <v>0</v>
      </c>
      <c r="D45">
        <v>5</v>
      </c>
      <c r="E45" t="s">
        <v>89</v>
      </c>
      <c r="F45">
        <v>0.11</v>
      </c>
      <c r="G45" s="7">
        <f t="shared" si="1"/>
        <v>9.0909090909090917</v>
      </c>
      <c r="H45" s="1">
        <v>45929</v>
      </c>
      <c r="I45">
        <v>0.11</v>
      </c>
      <c r="J45" s="1">
        <v>45930</v>
      </c>
      <c r="K45" s="6"/>
      <c r="L45" s="7">
        <f t="shared" si="2"/>
        <v>0.11148371445899183</v>
      </c>
      <c r="M45" s="7">
        <v>8.9699200000000001</v>
      </c>
    </row>
    <row r="46" spans="1:13" x14ac:dyDescent="0.35">
      <c r="A46" t="str">
        <f t="shared" si="0"/>
        <v>MDL</v>
      </c>
      <c r="B46" t="s">
        <v>90</v>
      </c>
      <c r="C46">
        <v>0</v>
      </c>
      <c r="D46">
        <v>5</v>
      </c>
      <c r="E46" t="s">
        <v>91</v>
      </c>
      <c r="F46">
        <f>6.0006/100</f>
        <v>6.0006000000000004E-2</v>
      </c>
      <c r="G46" s="7">
        <f t="shared" si="1"/>
        <v>16.66500016665</v>
      </c>
      <c r="H46" s="1">
        <v>45929</v>
      </c>
      <c r="I46">
        <v>6.0006000000000004</v>
      </c>
      <c r="J46" s="1">
        <v>45929</v>
      </c>
      <c r="K46" s="6"/>
      <c r="L46" s="7">
        <f t="shared" si="2"/>
        <v>6.1026589284951457E-2</v>
      </c>
      <c r="M46" s="7">
        <v>16.386299999999999</v>
      </c>
    </row>
    <row r="47" spans="1:13" x14ac:dyDescent="0.35">
      <c r="A47" t="str">
        <f t="shared" si="0"/>
        <v>MUR</v>
      </c>
      <c r="B47" t="s">
        <v>92</v>
      </c>
      <c r="C47">
        <v>0</v>
      </c>
      <c r="D47">
        <v>5</v>
      </c>
      <c r="E47" t="s">
        <v>93</v>
      </c>
      <c r="F47">
        <f>2.1928/100</f>
        <v>2.1928E-2</v>
      </c>
      <c r="G47" s="7">
        <f t="shared" si="1"/>
        <v>45.603794235680411</v>
      </c>
      <c r="H47" s="1">
        <v>45929</v>
      </c>
      <c r="I47">
        <v>2.1934</v>
      </c>
      <c r="J47" s="1">
        <v>45930</v>
      </c>
      <c r="K47" s="6"/>
      <c r="L47" s="7">
        <f t="shared" si="2"/>
        <v>2.2278909670160742E-2</v>
      </c>
      <c r="M47" s="7">
        <v>44.8855</v>
      </c>
    </row>
    <row r="48" spans="1:13" x14ac:dyDescent="0.35">
      <c r="A48" t="str">
        <f t="shared" si="0"/>
        <v>MWK</v>
      </c>
      <c r="B48" t="s">
        <v>94</v>
      </c>
      <c r="C48">
        <v>0</v>
      </c>
      <c r="D48">
        <v>5</v>
      </c>
      <c r="E48" t="s">
        <v>95</v>
      </c>
      <c r="F48">
        <f>0.5768/1000</f>
        <v>5.7679999999999993E-4</v>
      </c>
      <c r="G48" s="7">
        <f t="shared" si="1"/>
        <v>1733.7031900138697</v>
      </c>
      <c r="H48" s="1">
        <v>45929</v>
      </c>
      <c r="I48">
        <v>0.57669999999999999</v>
      </c>
      <c r="J48" s="1">
        <v>45929</v>
      </c>
      <c r="K48" s="6"/>
      <c r="L48" s="7">
        <f t="shared" si="2"/>
        <v>5.793138606634302E-4</v>
      </c>
      <c r="M48" s="7">
        <v>1726.18</v>
      </c>
    </row>
    <row r="49" spans="1:13" x14ac:dyDescent="0.35">
      <c r="A49" t="str">
        <f t="shared" si="0"/>
        <v>MXN</v>
      </c>
      <c r="B49" t="s">
        <v>96</v>
      </c>
      <c r="C49">
        <v>0</v>
      </c>
      <c r="D49">
        <v>5</v>
      </c>
      <c r="E49" t="s">
        <v>97</v>
      </c>
      <c r="F49">
        <v>5.4449999999999998E-2</v>
      </c>
      <c r="G49" s="7">
        <f t="shared" si="1"/>
        <v>18.365472910927458</v>
      </c>
      <c r="H49" s="1">
        <v>45929</v>
      </c>
      <c r="I49">
        <v>5.4460000000000001E-2</v>
      </c>
      <c r="J49" s="1">
        <v>45930</v>
      </c>
      <c r="K49" s="6"/>
      <c r="L49" s="7">
        <f t="shared" si="2"/>
        <v>5.4058729403624099E-2</v>
      </c>
      <c r="M49" s="7">
        <v>18.4984</v>
      </c>
    </row>
    <row r="50" spans="1:13" x14ac:dyDescent="0.35">
      <c r="A50" t="str">
        <f t="shared" si="0"/>
        <v>MYR</v>
      </c>
      <c r="B50" t="s">
        <v>98</v>
      </c>
      <c r="C50">
        <v>0</v>
      </c>
      <c r="D50">
        <v>5</v>
      </c>
      <c r="E50" t="s">
        <v>99</v>
      </c>
      <c r="F50">
        <v>0.23710000000000001</v>
      </c>
      <c r="G50" s="7">
        <f t="shared" si="1"/>
        <v>4.2176296921130323</v>
      </c>
      <c r="H50" s="1">
        <v>45929</v>
      </c>
      <c r="I50">
        <v>0.23719999999999999</v>
      </c>
      <c r="J50" s="1">
        <v>45930</v>
      </c>
      <c r="K50" s="6"/>
      <c r="L50" s="7">
        <f t="shared" si="2"/>
        <v>0.23747215638966329</v>
      </c>
      <c r="M50" s="7">
        <v>4.2110200000000004</v>
      </c>
    </row>
    <row r="51" spans="1:13" x14ac:dyDescent="0.35">
      <c r="A51" t="str">
        <f t="shared" si="0"/>
        <v>MZN</v>
      </c>
      <c r="B51" t="s">
        <v>100</v>
      </c>
      <c r="C51">
        <v>0</v>
      </c>
      <c r="D51">
        <v>5</v>
      </c>
      <c r="E51" t="s">
        <v>101</v>
      </c>
      <c r="F51">
        <v>1.5699999999999999E-2</v>
      </c>
      <c r="G51" s="7">
        <f t="shared" si="1"/>
        <v>63.69426751592357</v>
      </c>
      <c r="H51" s="1">
        <v>45929</v>
      </c>
      <c r="I51">
        <v>1.5699999999999999E-2</v>
      </c>
      <c r="J51" s="1">
        <v>45929</v>
      </c>
      <c r="K51" s="6"/>
      <c r="L51" s="7">
        <f t="shared" si="2"/>
        <v>1.582278481012658E-2</v>
      </c>
      <c r="M51" s="7">
        <v>63.2</v>
      </c>
    </row>
    <row r="52" spans="1:13" x14ac:dyDescent="0.35">
      <c r="A52" t="str">
        <f t="shared" si="0"/>
        <v>NOK</v>
      </c>
      <c r="B52" t="s">
        <v>102</v>
      </c>
      <c r="C52">
        <v>0</v>
      </c>
      <c r="D52">
        <v>5</v>
      </c>
      <c r="E52" t="s">
        <v>103</v>
      </c>
      <c r="F52">
        <v>0.1002</v>
      </c>
      <c r="G52" s="7">
        <f t="shared" si="1"/>
        <v>9.9800399201596814</v>
      </c>
      <c r="H52" s="1">
        <v>45929</v>
      </c>
      <c r="I52">
        <v>0.1003</v>
      </c>
      <c r="J52" s="1">
        <v>45930</v>
      </c>
      <c r="K52" s="6"/>
      <c r="L52" s="7">
        <f t="shared" si="2"/>
        <v>0.10052908457210298</v>
      </c>
      <c r="M52" s="7">
        <v>9.9473699999999994</v>
      </c>
    </row>
    <row r="53" spans="1:13" x14ac:dyDescent="0.35">
      <c r="A53" t="str">
        <f t="shared" si="0"/>
        <v>NZD</v>
      </c>
      <c r="B53" t="s">
        <v>104</v>
      </c>
      <c r="C53">
        <v>0</v>
      </c>
      <c r="D53">
        <v>5</v>
      </c>
      <c r="E53" t="s">
        <v>105</v>
      </c>
      <c r="F53">
        <v>0.57769999999999999</v>
      </c>
      <c r="G53" s="7">
        <f t="shared" si="1"/>
        <v>1.7310022503029254</v>
      </c>
      <c r="H53" s="1">
        <v>45929</v>
      </c>
      <c r="I53">
        <v>0.57899999999999996</v>
      </c>
      <c r="J53" s="1">
        <v>45930</v>
      </c>
      <c r="K53" s="6"/>
      <c r="L53" s="7">
        <f t="shared" si="2"/>
        <v>0.58853302258789741</v>
      </c>
      <c r="M53" s="7">
        <v>1.6991400000000001</v>
      </c>
    </row>
    <row r="54" spans="1:13" x14ac:dyDescent="0.35">
      <c r="A54" t="str">
        <f t="shared" si="0"/>
        <v>PHP</v>
      </c>
      <c r="B54" t="s">
        <v>106</v>
      </c>
      <c r="C54">
        <v>0</v>
      </c>
      <c r="D54">
        <v>5</v>
      </c>
      <c r="E54" t="s">
        <v>107</v>
      </c>
      <c r="F54">
        <v>1.7201999999999999E-2</v>
      </c>
      <c r="G54" s="7">
        <f t="shared" si="1"/>
        <v>58.132775258690856</v>
      </c>
      <c r="H54" s="1">
        <v>45929</v>
      </c>
      <c r="I54">
        <v>1.7162E-2</v>
      </c>
      <c r="J54" s="1">
        <v>45930</v>
      </c>
      <c r="K54" s="6"/>
      <c r="L54" s="7">
        <f t="shared" si="2"/>
        <v>1.7529743592440472E-2</v>
      </c>
      <c r="M54" s="7">
        <v>57.045900000000003</v>
      </c>
    </row>
    <row r="55" spans="1:13" x14ac:dyDescent="0.35">
      <c r="A55" t="str">
        <f t="shared" si="0"/>
        <v>PLN</v>
      </c>
      <c r="B55" t="s">
        <v>108</v>
      </c>
      <c r="C55">
        <v>0</v>
      </c>
      <c r="D55">
        <v>5</v>
      </c>
      <c r="E55" t="s">
        <v>109</v>
      </c>
      <c r="F55">
        <v>0.27479999999999999</v>
      </c>
      <c r="G55" s="7">
        <f t="shared" si="1"/>
        <v>3.63901018922853</v>
      </c>
      <c r="H55" s="1">
        <v>45929</v>
      </c>
      <c r="I55">
        <v>0.2747</v>
      </c>
      <c r="J55" s="1">
        <v>45930</v>
      </c>
      <c r="K55" s="6"/>
      <c r="L55" s="7">
        <f t="shared" si="2"/>
        <v>0.27555952361269559</v>
      </c>
      <c r="M55" s="7">
        <v>3.6289799999999999</v>
      </c>
    </row>
    <row r="56" spans="1:13" x14ac:dyDescent="0.35">
      <c r="A56" t="str">
        <f t="shared" si="0"/>
        <v>PYG</v>
      </c>
      <c r="B56" t="s">
        <v>110</v>
      </c>
      <c r="C56">
        <v>0</v>
      </c>
      <c r="D56">
        <v>5</v>
      </c>
      <c r="E56" t="s">
        <v>111</v>
      </c>
      <c r="F56">
        <f>0.1432/1000</f>
        <v>1.4319999999999998E-4</v>
      </c>
      <c r="G56" s="7">
        <f t="shared" si="1"/>
        <v>6983.2402234636875</v>
      </c>
      <c r="H56" s="1">
        <v>45926</v>
      </c>
      <c r="I56">
        <v>0.14319999999999999</v>
      </c>
      <c r="J56" s="1">
        <v>45926</v>
      </c>
      <c r="K56" s="6"/>
      <c r="L56" s="7">
        <f t="shared" si="2"/>
        <v>1.4143691418598106E-4</v>
      </c>
      <c r="M56" s="7">
        <v>7070.29</v>
      </c>
    </row>
    <row r="57" spans="1:13" x14ac:dyDescent="0.35">
      <c r="A57" t="str">
        <f t="shared" si="0"/>
        <v>RON</v>
      </c>
      <c r="B57" t="s">
        <v>112</v>
      </c>
      <c r="C57">
        <v>0</v>
      </c>
      <c r="D57">
        <v>5</v>
      </c>
      <c r="E57" t="s">
        <v>113</v>
      </c>
      <c r="F57">
        <v>0.23080000000000001</v>
      </c>
      <c r="G57" s="7">
        <f t="shared" si="1"/>
        <v>4.3327556325823222</v>
      </c>
      <c r="H57" s="1">
        <v>45929</v>
      </c>
      <c r="I57">
        <v>0.23069999999999999</v>
      </c>
      <c r="J57" s="1">
        <v>45930</v>
      </c>
      <c r="K57" s="6"/>
      <c r="L57" s="7">
        <f t="shared" si="2"/>
        <v>0.23144933574040644</v>
      </c>
      <c r="M57" s="7">
        <v>4.3205999999999998</v>
      </c>
    </row>
    <row r="58" spans="1:13" x14ac:dyDescent="0.35">
      <c r="A58" t="str">
        <f t="shared" si="0"/>
        <v>RUB</v>
      </c>
      <c r="B58" t="s">
        <v>114</v>
      </c>
      <c r="C58">
        <v>0</v>
      </c>
      <c r="D58">
        <v>5</v>
      </c>
      <c r="E58" t="s">
        <v>115</v>
      </c>
      <c r="F58">
        <v>1.206E-2</v>
      </c>
      <c r="G58" s="7">
        <f t="shared" si="1"/>
        <v>82.91873963515755</v>
      </c>
      <c r="H58" s="1">
        <v>45929</v>
      </c>
      <c r="I58">
        <v>1.206E-2</v>
      </c>
      <c r="J58" s="1">
        <v>45929</v>
      </c>
      <c r="K58" s="6"/>
      <c r="L58" s="7">
        <f t="shared" si="2"/>
        <v>1.2081905654815123E-2</v>
      </c>
      <c r="M58" s="7">
        <v>82.7684</v>
      </c>
    </row>
    <row r="59" spans="1:13" x14ac:dyDescent="0.35">
      <c r="A59" t="str">
        <f t="shared" si="0"/>
        <v>SEK</v>
      </c>
      <c r="B59" t="s">
        <v>116</v>
      </c>
      <c r="C59">
        <v>0</v>
      </c>
      <c r="D59">
        <v>5</v>
      </c>
      <c r="E59" t="s">
        <v>117</v>
      </c>
      <c r="F59">
        <v>0.106132</v>
      </c>
      <c r="G59" s="7">
        <f t="shared" si="1"/>
        <v>9.4222289224739004</v>
      </c>
      <c r="H59" s="1">
        <v>45929</v>
      </c>
      <c r="I59">
        <v>0.106179</v>
      </c>
      <c r="J59" s="1">
        <v>45930</v>
      </c>
      <c r="K59" s="6"/>
      <c r="L59" s="7">
        <f t="shared" si="2"/>
        <v>0.10665870281685634</v>
      </c>
      <c r="M59" s="7">
        <v>9.3757000000000001</v>
      </c>
    </row>
    <row r="60" spans="1:13" x14ac:dyDescent="0.35">
      <c r="A60" t="str">
        <f t="shared" si="0"/>
        <v>SGD</v>
      </c>
      <c r="B60" t="s">
        <v>118</v>
      </c>
      <c r="C60">
        <v>0</v>
      </c>
      <c r="D60">
        <v>5</v>
      </c>
      <c r="E60" t="s">
        <v>119</v>
      </c>
      <c r="F60">
        <v>0.7752</v>
      </c>
      <c r="G60" s="7">
        <f t="shared" si="1"/>
        <v>1.2899896800825594</v>
      </c>
      <c r="H60" s="1">
        <v>45929</v>
      </c>
      <c r="I60">
        <v>0.77449999999999997</v>
      </c>
      <c r="J60" s="1">
        <v>45930</v>
      </c>
      <c r="K60" s="6"/>
      <c r="L60" s="7">
        <f t="shared" si="2"/>
        <v>0.77850697931506951</v>
      </c>
      <c r="M60" s="7">
        <v>1.28451</v>
      </c>
    </row>
    <row r="61" spans="1:13" x14ac:dyDescent="0.35">
      <c r="A61" t="str">
        <f t="shared" si="0"/>
        <v>SVC</v>
      </c>
      <c r="B61" t="s">
        <v>120</v>
      </c>
      <c r="C61">
        <v>0</v>
      </c>
      <c r="D61">
        <v>5</v>
      </c>
      <c r="E61" t="s">
        <v>121</v>
      </c>
      <c r="F61">
        <v>0.1143</v>
      </c>
      <c r="G61" s="7">
        <f t="shared" si="1"/>
        <v>8.7489063867016625</v>
      </c>
      <c r="H61" s="1">
        <v>45929</v>
      </c>
      <c r="I61">
        <v>0.1143</v>
      </c>
      <c r="J61" s="1">
        <v>45929</v>
      </c>
      <c r="K61" s="6"/>
      <c r="L61" s="7">
        <f t="shared" si="2"/>
        <v>0.11428571428571428</v>
      </c>
      <c r="M61" s="7">
        <v>8.75</v>
      </c>
    </row>
    <row r="62" spans="1:13" x14ac:dyDescent="0.35">
      <c r="A62" t="str">
        <f t="shared" si="0"/>
        <v>TND</v>
      </c>
      <c r="B62" t="s">
        <v>122</v>
      </c>
      <c r="C62">
        <v>0</v>
      </c>
      <c r="D62">
        <v>5</v>
      </c>
      <c r="E62" t="s">
        <v>123</v>
      </c>
      <c r="F62">
        <v>0.34429999999999999</v>
      </c>
      <c r="G62" s="7">
        <f t="shared" si="1"/>
        <v>2.9044437990124892</v>
      </c>
      <c r="H62" s="1">
        <v>45929</v>
      </c>
      <c r="I62">
        <v>0.34420000000000001</v>
      </c>
      <c r="J62" s="1">
        <v>45930</v>
      </c>
      <c r="K62" s="6"/>
      <c r="L62" s="7">
        <f t="shared" si="2"/>
        <v>0.34522519039169253</v>
      </c>
      <c r="M62" s="7">
        <v>2.8966599999999998</v>
      </c>
    </row>
    <row r="63" spans="1:13" x14ac:dyDescent="0.35">
      <c r="A63" t="str">
        <f t="shared" si="0"/>
        <v>THB</v>
      </c>
      <c r="B63" t="s">
        <v>124</v>
      </c>
      <c r="C63">
        <v>0</v>
      </c>
      <c r="D63">
        <v>5</v>
      </c>
      <c r="E63" t="s">
        <v>125</v>
      </c>
      <c r="F63">
        <v>3.1038E-2</v>
      </c>
      <c r="G63" s="7">
        <f t="shared" si="1"/>
        <v>32.218570784200011</v>
      </c>
      <c r="H63" s="1">
        <v>45929</v>
      </c>
      <c r="I63">
        <v>3.0894999999999999E-2</v>
      </c>
      <c r="J63" s="1">
        <v>45930</v>
      </c>
      <c r="K63" s="6"/>
      <c r="L63" s="7">
        <f t="shared" si="2"/>
        <v>3.1283923504550247E-2</v>
      </c>
      <c r="M63" s="7">
        <v>31.965299999999999</v>
      </c>
    </row>
    <row r="64" spans="1:13" x14ac:dyDescent="0.35">
      <c r="A64" t="str">
        <f t="shared" si="0"/>
        <v>TRY</v>
      </c>
      <c r="B64" t="s">
        <v>126</v>
      </c>
      <c r="C64">
        <v>0</v>
      </c>
      <c r="D64">
        <v>5</v>
      </c>
      <c r="E64" t="s">
        <v>127</v>
      </c>
      <c r="F64">
        <v>2.4049999999999998E-2</v>
      </c>
      <c r="G64" s="7">
        <f t="shared" si="1"/>
        <v>41.580041580041581</v>
      </c>
      <c r="H64" s="1">
        <v>45929</v>
      </c>
      <c r="I64">
        <v>2.4049999999999998E-2</v>
      </c>
      <c r="J64" s="1">
        <v>45930</v>
      </c>
      <c r="K64" s="6"/>
      <c r="L64" s="7">
        <f t="shared" si="2"/>
        <v>2.4195909439550148E-2</v>
      </c>
      <c r="M64" s="7">
        <v>41.329300000000003</v>
      </c>
    </row>
    <row r="65" spans="1:13" x14ac:dyDescent="0.35">
      <c r="A65" t="str">
        <f t="shared" si="0"/>
        <v>TWD</v>
      </c>
      <c r="B65" t="s">
        <v>128</v>
      </c>
      <c r="C65">
        <v>0</v>
      </c>
      <c r="D65">
        <v>5</v>
      </c>
      <c r="E65" t="s">
        <v>129</v>
      </c>
      <c r="F65">
        <v>3.2847000000000001E-2</v>
      </c>
      <c r="G65" s="7">
        <f t="shared" si="1"/>
        <v>30.444180594879288</v>
      </c>
      <c r="H65" s="1">
        <v>45929</v>
      </c>
      <c r="I65">
        <v>3.279E-2</v>
      </c>
      <c r="J65" s="1">
        <v>45930</v>
      </c>
      <c r="K65" s="6"/>
      <c r="L65" s="7">
        <f t="shared" si="2"/>
        <v>3.292766450661188E-2</v>
      </c>
      <c r="M65" s="7">
        <v>30.369599999999998</v>
      </c>
    </row>
    <row r="66" spans="1:13" x14ac:dyDescent="0.35">
      <c r="A66" t="str">
        <f t="shared" si="0"/>
        <v>UAH</v>
      </c>
      <c r="B66" t="s">
        <v>130</v>
      </c>
      <c r="C66">
        <v>0</v>
      </c>
      <c r="D66">
        <v>5</v>
      </c>
      <c r="E66" t="s">
        <v>131</v>
      </c>
      <c r="F66">
        <v>2.4199999999999999E-2</v>
      </c>
      <c r="G66" s="7">
        <f t="shared" si="1"/>
        <v>41.32231404958678</v>
      </c>
      <c r="H66" s="1">
        <v>45929</v>
      </c>
      <c r="I66">
        <v>2.4199999999999999E-2</v>
      </c>
      <c r="J66" s="1">
        <v>45929</v>
      </c>
      <c r="K66" s="6"/>
      <c r="L66" s="7">
        <f t="shared" si="2"/>
        <v>2.431853388422919E-2</v>
      </c>
      <c r="M66" s="7">
        <v>41.120899999999999</v>
      </c>
    </row>
    <row r="67" spans="1:13" x14ac:dyDescent="0.35">
      <c r="A67" t="str">
        <f t="shared" si="0"/>
        <v>USD</v>
      </c>
      <c r="B67" t="s">
        <v>132</v>
      </c>
      <c r="C67">
        <v>10</v>
      </c>
      <c r="D67">
        <v>5</v>
      </c>
      <c r="E67" t="s">
        <v>133</v>
      </c>
      <c r="F67">
        <v>1</v>
      </c>
      <c r="G67" s="7">
        <f t="shared" si="1"/>
        <v>1</v>
      </c>
      <c r="H67" t="s">
        <v>133</v>
      </c>
      <c r="I67" t="s">
        <v>133</v>
      </c>
      <c r="J67" t="s">
        <v>133</v>
      </c>
      <c r="K67" s="6"/>
      <c r="L67" s="7">
        <f t="shared" si="2"/>
        <v>1</v>
      </c>
      <c r="M67" s="7">
        <v>1</v>
      </c>
    </row>
    <row r="68" spans="1:13" x14ac:dyDescent="0.35">
      <c r="A68" t="str">
        <f t="shared" si="0"/>
        <v>UYU</v>
      </c>
      <c r="B68" t="s">
        <v>134</v>
      </c>
      <c r="C68">
        <v>0</v>
      </c>
      <c r="D68">
        <v>5</v>
      </c>
      <c r="E68" t="s">
        <v>135</v>
      </c>
      <c r="F68">
        <v>2.5100000000000001E-2</v>
      </c>
      <c r="G68" s="7">
        <f t="shared" si="1"/>
        <v>39.840637450199203</v>
      </c>
      <c r="H68" s="1">
        <v>45929</v>
      </c>
      <c r="I68">
        <v>2.5100000000000001E-2</v>
      </c>
      <c r="J68" s="1">
        <v>45929</v>
      </c>
      <c r="K68" s="6"/>
      <c r="L68" s="7">
        <f t="shared" si="2"/>
        <v>2.5247297276826518E-2</v>
      </c>
      <c r="M68" s="7">
        <v>39.608199999999997</v>
      </c>
    </row>
    <row r="69" spans="1:13" x14ac:dyDescent="0.35">
      <c r="A69" t="str">
        <f t="shared" si="0"/>
        <v>VEF</v>
      </c>
      <c r="B69" t="s">
        <v>136</v>
      </c>
      <c r="C69">
        <v>0</v>
      </c>
      <c r="D69">
        <v>5</v>
      </c>
      <c r="E69" t="s">
        <v>137</v>
      </c>
      <c r="F69" s="7">
        <f>L69</f>
        <v>9.1583478340507372E-3</v>
      </c>
      <c r="G69" s="7">
        <f t="shared" si="1"/>
        <v>109.19</v>
      </c>
      <c r="H69" t="s">
        <v>71</v>
      </c>
      <c r="I69" t="s">
        <v>71</v>
      </c>
      <c r="J69" t="s">
        <v>71</v>
      </c>
      <c r="K69" s="6"/>
      <c r="L69" s="7">
        <v>9.1583478340507372E-3</v>
      </c>
      <c r="M69" s="7">
        <f>1/L69</f>
        <v>109.19</v>
      </c>
    </row>
    <row r="70" spans="1:13" x14ac:dyDescent="0.35">
      <c r="A70" t="str">
        <f t="shared" ref="A70:A72" si="3">LEFT(B70,3)</f>
        <v>VND</v>
      </c>
      <c r="B70" t="s">
        <v>138</v>
      </c>
      <c r="C70">
        <v>0</v>
      </c>
      <c r="D70">
        <v>5</v>
      </c>
      <c r="E70" t="s">
        <v>139</v>
      </c>
      <c r="F70">
        <f>3.785/100000</f>
        <v>3.7849999999999998E-5</v>
      </c>
      <c r="G70" s="7">
        <f t="shared" ref="G70:G72" si="4">1/F70</f>
        <v>26420.079260237781</v>
      </c>
      <c r="H70" s="1">
        <v>45929</v>
      </c>
      <c r="I70">
        <v>3.7848999999999999</v>
      </c>
      <c r="J70" s="1">
        <v>45929</v>
      </c>
      <c r="K70" s="6"/>
      <c r="L70" s="7">
        <f>1/M70</f>
        <v>3.791785475944913E-5</v>
      </c>
      <c r="M70" s="7">
        <v>26372.799999999999</v>
      </c>
    </row>
    <row r="71" spans="1:13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>
        <v>5.7895000000000002E-2</v>
      </c>
      <c r="G71" s="7">
        <f t="shared" si="4"/>
        <v>17.272648760687449</v>
      </c>
      <c r="H71" s="1">
        <v>45929</v>
      </c>
      <c r="I71">
        <v>5.7933999999999999E-2</v>
      </c>
      <c r="J71" s="1">
        <v>45930</v>
      </c>
      <c r="K71" s="6"/>
      <c r="L71" s="7">
        <f t="shared" ref="L71:L72" si="5">1/M71</f>
        <v>5.7338463214508924E-2</v>
      </c>
      <c r="M71" s="7">
        <v>17.440300000000001</v>
      </c>
    </row>
    <row r="72" spans="1:13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>
        <v>4.19E-2</v>
      </c>
      <c r="G72" s="7">
        <f t="shared" si="4"/>
        <v>23.866348448687351</v>
      </c>
      <c r="H72" s="1">
        <v>45929</v>
      </c>
      <c r="I72">
        <v>4.19E-2</v>
      </c>
      <c r="J72" s="1">
        <v>45929</v>
      </c>
      <c r="K72" s="6"/>
      <c r="L72" s="7">
        <f t="shared" si="5"/>
        <v>4.2162071000927566E-2</v>
      </c>
      <c r="M72" s="7">
        <v>23.718</v>
      </c>
    </row>
  </sheetData>
  <mergeCells count="2">
    <mergeCell ref="F1:G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FX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2025-09-30T15:13:29Z</dcterms:created>
  <dcterms:modified xsi:type="dcterms:W3CDTF">2025-09-30T20:52:32Z</dcterms:modified>
</cp:coreProperties>
</file>