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r012\Documents\"/>
    </mc:Choice>
  </mc:AlternateContent>
  <xr:revisionPtr revIDLastSave="0" documentId="13_ncr:9_{FD85DF37-9A04-4A32-BD96-5FF9058090C5}" xr6:coauthVersionLast="47" xr6:coauthVersionMax="47" xr10:uidLastSave="{00000000-0000-0000-0000-000000000000}"/>
  <bookViews>
    <workbookView xWindow="28680" yWindow="2325" windowWidth="29040" windowHeight="15720" xr2:uid="{6D4BAAC1-9125-4EC5-8686-7CC1BC926759}"/>
  </bookViews>
  <sheets>
    <sheet name="TUP_FX_RATES" sheetId="1" r:id="rId1"/>
  </sheets>
  <calcPr calcId="0"/>
</workbook>
</file>

<file path=xl/calcChain.xml><?xml version="1.0" encoding="utf-8"?>
<calcChain xmlns="http://schemas.openxmlformats.org/spreadsheetml/2006/main">
  <c r="F70" i="1" l="1"/>
  <c r="F56" i="1"/>
  <c r="F48" i="1"/>
  <c r="G48" i="1" s="1"/>
  <c r="F42" i="1"/>
  <c r="F35" i="1"/>
  <c r="F31" i="1"/>
  <c r="G31" i="1" s="1"/>
  <c r="F18" i="1"/>
  <c r="G18" i="1" s="1"/>
  <c r="F16" i="1"/>
  <c r="G16" i="1" s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70" i="1"/>
  <c r="L71" i="1"/>
  <c r="L72" i="1"/>
  <c r="L5" i="1"/>
  <c r="G6" i="1"/>
  <c r="G7" i="1"/>
  <c r="G8" i="1"/>
  <c r="G9" i="1"/>
  <c r="G10" i="1"/>
  <c r="G11" i="1"/>
  <c r="G12" i="1"/>
  <c r="G13" i="1"/>
  <c r="G14" i="1"/>
  <c r="G15" i="1"/>
  <c r="G17" i="1"/>
  <c r="G19" i="1"/>
  <c r="G20" i="1"/>
  <c r="G21" i="1"/>
  <c r="G22" i="1"/>
  <c r="G23" i="1"/>
  <c r="G24" i="1"/>
  <c r="G25" i="1"/>
  <c r="G26" i="1"/>
  <c r="G27" i="1"/>
  <c r="G28" i="1"/>
  <c r="G29" i="1"/>
  <c r="G30" i="1"/>
  <c r="G32" i="1"/>
  <c r="G33" i="1"/>
  <c r="G34" i="1"/>
  <c r="G35" i="1"/>
  <c r="G37" i="1"/>
  <c r="G38" i="1"/>
  <c r="G39" i="1"/>
  <c r="G40" i="1"/>
  <c r="G41" i="1"/>
  <c r="G42" i="1"/>
  <c r="G43" i="1"/>
  <c r="G44" i="1"/>
  <c r="G45" i="1"/>
  <c r="G46" i="1"/>
  <c r="G47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8" i="1"/>
  <c r="G70" i="1"/>
  <c r="G71" i="1"/>
  <c r="G72" i="1"/>
  <c r="G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5" i="1"/>
</calcChain>
</file>

<file path=xl/sharedStrings.xml><?xml version="1.0" encoding="utf-8"?>
<sst xmlns="http://schemas.openxmlformats.org/spreadsheetml/2006/main" count="170" uniqueCount="150">
  <si>
    <t>SECURITIES</t>
  </si>
  <si>
    <t>ERROR CODE</t>
  </si>
  <si>
    <t>NUM FLDS</t>
  </si>
  <si>
    <t>NAME</t>
  </si>
  <si>
    <t>PX_LAST</t>
  </si>
  <si>
    <t>LAST_UPDATE_DT</t>
  </si>
  <si>
    <t>AEDUSD Curncy</t>
  </si>
  <si>
    <t>AED-USD X-RATE</t>
  </si>
  <si>
    <t>AOAUSD Curncy</t>
  </si>
  <si>
    <t>AOA-USD X-RATE</t>
  </si>
  <si>
    <t>ARSUSD Curncy</t>
  </si>
  <si>
    <t>ARS-USD X-RATE</t>
  </si>
  <si>
    <t>AUDUSD Curncy</t>
  </si>
  <si>
    <t>AUD-USD X-RATE</t>
  </si>
  <si>
    <t>AZNUSD Curncy</t>
  </si>
  <si>
    <t>AZN-USD X-RATE</t>
  </si>
  <si>
    <t>BDTUSD Curncy</t>
  </si>
  <si>
    <t>BDT-USD X-RATE</t>
  </si>
  <si>
    <t>BGNUSD Curncy</t>
  </si>
  <si>
    <t>BGN-USD X-RATE</t>
  </si>
  <si>
    <t>BRLUSD Curncy</t>
  </si>
  <si>
    <t>BRL-USD X-RATE</t>
  </si>
  <si>
    <t>BWPUSD Curncy</t>
  </si>
  <si>
    <t>BWP-USD X-RATE</t>
  </si>
  <si>
    <t>CADUSD Curncy</t>
  </si>
  <si>
    <t>CAD-USD X-RATE</t>
  </si>
  <si>
    <t>CHFUSD Curncy</t>
  </si>
  <si>
    <t>CHF-USD X-RATE</t>
  </si>
  <si>
    <t>CLPUSD Curncy</t>
  </si>
  <si>
    <t>CLP-USD X-RATE (x100)</t>
  </si>
  <si>
    <t>CNYUSD Curncy</t>
  </si>
  <si>
    <t>CNY-USD X-RATE</t>
  </si>
  <si>
    <t>COPUSD Curncy</t>
  </si>
  <si>
    <t>COP-USD X-RATE  (x100)</t>
  </si>
  <si>
    <t>CZKUSD Curncy</t>
  </si>
  <si>
    <t>CZK-USD X-RATE</t>
  </si>
  <si>
    <t>DKKUSD Curncy</t>
  </si>
  <si>
    <t>DKK-USD X-RATE</t>
  </si>
  <si>
    <t>DOPUSD Curncy</t>
  </si>
  <si>
    <t>DOP-USD X-RATE</t>
  </si>
  <si>
    <t>DZDUSD Curncy</t>
  </si>
  <si>
    <t>DZD-USD X-RATE</t>
  </si>
  <si>
    <t>EGPUSD Curncy</t>
  </si>
  <si>
    <t>EGP-USD X-RATE</t>
  </si>
  <si>
    <t>EURUSD Curncy</t>
  </si>
  <si>
    <t>EUR-USD X-RATE</t>
  </si>
  <si>
    <t>GBPUSD Curncy</t>
  </si>
  <si>
    <t>GBP-USD X-RATE</t>
  </si>
  <si>
    <t>GHSUSD Curncy</t>
  </si>
  <si>
    <t>GHS-USD Cross Rate</t>
  </si>
  <si>
    <t>HKDUSD Curncy</t>
  </si>
  <si>
    <t>HKD-USD X-RATE</t>
  </si>
  <si>
    <t>HNLUSD Curncy</t>
  </si>
  <si>
    <t>HNL-USD X-RATE</t>
  </si>
  <si>
    <t>HRKUSD Curncy</t>
  </si>
  <si>
    <t>HRK-USD X-RATE</t>
  </si>
  <si>
    <t>HUFUSD Curncy</t>
  </si>
  <si>
    <t>HUF-USD X-RATE</t>
  </si>
  <si>
    <t>IDRUSD Curncy</t>
  </si>
  <si>
    <t>IDR-USD X-RATE (x1000)</t>
  </si>
  <si>
    <t>IEPUSD Curncy</t>
  </si>
  <si>
    <t>IEP-USD X-RATE</t>
  </si>
  <si>
    <t>ILSUSD Curncy</t>
  </si>
  <si>
    <t>ILS-USD X-RATE</t>
  </si>
  <si>
    <t>INRUSD Curncy</t>
  </si>
  <si>
    <t>INR-USD X-RATE</t>
  </si>
  <si>
    <t>IQDUSD Curncy</t>
  </si>
  <si>
    <t>IQD-USD X-RATE</t>
  </si>
  <si>
    <t>IRRUSD Curncy</t>
  </si>
  <si>
    <t>IRR-USD X-RATE  (x100)</t>
  </si>
  <si>
    <t>N.A.</t>
  </si>
  <si>
    <t>ISKUSD Curncy</t>
  </si>
  <si>
    <t>ISK-USD X-RATE</t>
  </si>
  <si>
    <t>ITLUSD Curncy</t>
  </si>
  <si>
    <t>ITL-USD X-RATE</t>
  </si>
  <si>
    <t>JODUSD Curncy</t>
  </si>
  <si>
    <t>JOD-USD X-RATE</t>
  </si>
  <si>
    <t>JPYUSD Curncy</t>
  </si>
  <si>
    <t>JPY-USD X-RATE</t>
  </si>
  <si>
    <t>KESUSD Curncy</t>
  </si>
  <si>
    <t>KES-USD X-RATE</t>
  </si>
  <si>
    <t>KRWUSD Curncy</t>
  </si>
  <si>
    <t>KRW-USD X-RATE   (x100)</t>
  </si>
  <si>
    <t>KWDUSD Curncy</t>
  </si>
  <si>
    <t>KWD-USD X-RATE</t>
  </si>
  <si>
    <t>KZTUSD Curncy</t>
  </si>
  <si>
    <t>KZT-USD X-RATE</t>
  </si>
  <si>
    <t>MADUSD Curncy</t>
  </si>
  <si>
    <t>MAD-USD X-RATE</t>
  </si>
  <si>
    <t>MDLUSD Curncy</t>
  </si>
  <si>
    <t>MDL-USD X-RATE (x100)</t>
  </si>
  <si>
    <t>MURUSD Curncy</t>
  </si>
  <si>
    <t>MUR-USD X-RATE (x100)</t>
  </si>
  <si>
    <t>MWKUSD Curncy</t>
  </si>
  <si>
    <t>MWK-USD X-RATE (x1000)</t>
  </si>
  <si>
    <t>MXNUSD Curncy</t>
  </si>
  <si>
    <t>MXN-USD X-RATE</t>
  </si>
  <si>
    <t>MYRUSD Curncy</t>
  </si>
  <si>
    <t>MYR-USD X-RATE</t>
  </si>
  <si>
    <t>MZNUSD Curncy</t>
  </si>
  <si>
    <t>MZN-USD X-RATE</t>
  </si>
  <si>
    <t>NOKUSD Curncy</t>
  </si>
  <si>
    <t>NOK-USD X-RATE</t>
  </si>
  <si>
    <t>NZDUSD Curncy</t>
  </si>
  <si>
    <t>NZD-USD X-RATE</t>
  </si>
  <si>
    <t>PHPUSD Curncy</t>
  </si>
  <si>
    <t>PHP-USD X-RATE</t>
  </si>
  <si>
    <t>PLNUSD Curncy</t>
  </si>
  <si>
    <t>PLN-USD X-RATE</t>
  </si>
  <si>
    <t>PYGUSD Curncy</t>
  </si>
  <si>
    <t>PYG-USD X-RATE (x1000)</t>
  </si>
  <si>
    <t>RONUSD Curncy</t>
  </si>
  <si>
    <t>RON-USD X-RATE</t>
  </si>
  <si>
    <t>RUBUSD Curncy</t>
  </si>
  <si>
    <t>RUB-USD X-RATE</t>
  </si>
  <si>
    <t>SEKUSD Curncy</t>
  </si>
  <si>
    <t>SEK-USD X-RATE</t>
  </si>
  <si>
    <t>SGDUSD Curncy</t>
  </si>
  <si>
    <t>SGD-USD X-RATE</t>
  </si>
  <si>
    <t>SVCUSD Curncy</t>
  </si>
  <si>
    <t>SVC-USD X-RATE</t>
  </si>
  <si>
    <t>TNDUSD Curncy</t>
  </si>
  <si>
    <t>TND-USD X-RATE</t>
  </si>
  <si>
    <t>THBUSD Curncy</t>
  </si>
  <si>
    <t>THB-USD X-RATE</t>
  </si>
  <si>
    <t>TRYUSD Curncy</t>
  </si>
  <si>
    <t>TRY-USD X-RATE</t>
  </si>
  <si>
    <t>TWDUSD Curncy</t>
  </si>
  <si>
    <t>TWD-USD X-RATE</t>
  </si>
  <si>
    <t>UAHUSD Curncy</t>
  </si>
  <si>
    <t>UAH-USD X-RATE</t>
  </si>
  <si>
    <t>USDUSD Curncy</t>
  </si>
  <si>
    <t xml:space="preserve"> </t>
  </si>
  <si>
    <t>UYUUSD Curncy</t>
  </si>
  <si>
    <t>UYU-USD X-RATE</t>
  </si>
  <si>
    <t>VEFUSD Curncy</t>
  </si>
  <si>
    <t>VEF-USD Cross Rate</t>
  </si>
  <si>
    <t>VNDUSD Curncy</t>
  </si>
  <si>
    <t>VND-USD X-RATE (x100000)</t>
  </si>
  <si>
    <t>ZARUSD Curncy</t>
  </si>
  <si>
    <t>ZAR-USD X-RATE</t>
  </si>
  <si>
    <t>ZMWUSD Curncy</t>
  </si>
  <si>
    <t>ZMW-USD Cross Rate</t>
  </si>
  <si>
    <t>Month End</t>
  </si>
  <si>
    <t xml:space="preserve"> USD</t>
  </si>
  <si>
    <t>CURRENCY</t>
  </si>
  <si>
    <t xml:space="preserve"> PER</t>
  </si>
  <si>
    <t>PER</t>
  </si>
  <si>
    <t>USD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</si>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</sst>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17" fontId="16" fillId="0" borderId="0" xfId="0" applyNumberFormat="1" applyFont="1" applyAlignment="1">
      <alignment horizontal="left"/>
    </xf>
    <xf numFmtId="0" fontId="16" fillId="0" borderId="0" xfId="0" applyFont="1" applyAlignment="1">
      <alignment horizontal="center"/>
    </xf>
    <xf numFmtId="0" fontId="0" fillId="33" borderId="0" xfId="0" applyFill="1"/>
    <xf numFmtId="0" fontId="16" fillId="0" borderId="0" xfId="0" applyFont="1" applyAlignment="1">
      <alignment horizontal="center"/>
    </xf>
    <xf numFmtId="0" fontId="16" fillId="0" borderId="10" xfId="0" applyFont="1" applyBorder="1" applyAlignment="1">
      <alignment horizontal="center"/>
    </xf>
    <xf numFmtId="164" fontId="0" fillId="0" borderId="0" xfId="0" applyNumberFormat="1"/>
    <xf numFmtId="164" fontId="0" fillId="33" borderId="0" xfId="0" applyNumberFormat="1" applyFill="1"/>
    <xf numFmtId="164" fontId="0" fillId="0" borderId="0" xfId="1" applyNumberFormat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24FC1-A0AD-4D1B-B558-2A9EB56CD184}">
  <dimension ref="A1:M73"/>
  <sheetViews>
    <sheetView tabSelected="1" workbookViewId="0">
      <selection activeCell="L19" sqref="L19"/>
    </sheetView>
  </sheetViews>
  <sheetFormatPr defaultRowHeight="14.5" x14ac:dyDescent="0.35"/>
  <cols>
    <col min="2" max="5" width="0" hidden="1" customWidth="1"/>
    <col min="6" max="7" width="10.90625" bestFit="1" customWidth="1"/>
    <col min="8" max="10" width="0" hidden="1" customWidth="1"/>
    <col min="11" max="11" width="2.81640625" style="4" customWidth="1"/>
    <col min="12" max="12" width="10.90625" bestFit="1" customWidth="1"/>
    <col min="13" max="13" width="11.36328125" bestFit="1" customWidth="1"/>
  </cols>
  <sheetData>
    <row r="1" spans="1:13" x14ac:dyDescent="0.35">
      <c r="A1" s="2">
        <v>46142</v>
      </c>
      <c r="F1" s="3" t="s">
        <v>143</v>
      </c>
      <c r="G1" s="3"/>
      <c r="L1" s="3" t="s">
        <v>149</v>
      </c>
      <c r="M1" s="3"/>
    </row>
    <row r="2" spans="1:13" x14ac:dyDescent="0.35">
      <c r="A2" s="2"/>
      <c r="F2" s="5" t="s">
        <v>144</v>
      </c>
      <c r="G2" s="5" t="s">
        <v>145</v>
      </c>
      <c r="L2" s="5" t="s">
        <v>144</v>
      </c>
      <c r="M2" s="5" t="s">
        <v>145</v>
      </c>
    </row>
    <row r="3" spans="1:13" x14ac:dyDescent="0.35">
      <c r="A3" s="2"/>
      <c r="F3" s="5" t="s">
        <v>146</v>
      </c>
      <c r="G3" s="5" t="s">
        <v>147</v>
      </c>
      <c r="L3" s="5" t="s">
        <v>146</v>
      </c>
      <c r="M3" s="5" t="s">
        <v>147</v>
      </c>
    </row>
    <row r="4" spans="1:13" x14ac:dyDescent="0.35">
      <c r="A4" s="2"/>
      <c r="B4" t="s">
        <v>0</v>
      </c>
      <c r="C4" t="s">
        <v>1</v>
      </c>
      <c r="D4" t="s">
        <v>2</v>
      </c>
      <c r="E4" t="s">
        <v>3</v>
      </c>
      <c r="F4" s="6" t="s">
        <v>145</v>
      </c>
      <c r="G4" s="6" t="s">
        <v>148</v>
      </c>
      <c r="H4" t="s">
        <v>4</v>
      </c>
      <c r="I4" t="s">
        <v>5</v>
      </c>
      <c r="L4" s="6" t="s">
        <v>145</v>
      </c>
      <c r="M4" s="6" t="s">
        <v>148</v>
      </c>
    </row>
    <row r="5" spans="1:13" x14ac:dyDescent="0.35">
      <c r="A5" t="str">
        <f t="shared" ref="A5:A68" si="0">LEFT(B5,3)</f>
        <v>AED</v>
      </c>
      <c r="B5" t="s">
        <v>6</v>
      </c>
      <c r="C5">
        <v>0</v>
      </c>
      <c r="D5">
        <v>5</v>
      </c>
      <c r="E5" t="s">
        <v>7</v>
      </c>
      <c r="F5" s="7">
        <v>0.27225300000000002</v>
      </c>
      <c r="G5" s="7">
        <f>1/F5</f>
        <v>3.6730541077600609</v>
      </c>
      <c r="H5" s="1">
        <v>0.27225300000000002</v>
      </c>
      <c r="I5">
        <v>46141</v>
      </c>
      <c r="J5" s="1"/>
      <c r="K5" s="8"/>
      <c r="L5" s="7">
        <f>1/M5</f>
        <v>0.27230075073316978</v>
      </c>
      <c r="M5" s="7">
        <v>3.6724100000000002</v>
      </c>
    </row>
    <row r="6" spans="1:13" x14ac:dyDescent="0.35">
      <c r="A6" t="str">
        <f t="shared" si="0"/>
        <v>AOA</v>
      </c>
      <c r="B6" t="s">
        <v>8</v>
      </c>
      <c r="C6">
        <v>0</v>
      </c>
      <c r="D6">
        <v>5</v>
      </c>
      <c r="E6" t="s">
        <v>9</v>
      </c>
      <c r="F6" s="7">
        <v>1.1000000000000001E-3</v>
      </c>
      <c r="G6" s="7">
        <f t="shared" ref="G6:G68" si="1">1/F6</f>
        <v>909.09090909090901</v>
      </c>
      <c r="H6" s="1">
        <v>1.1000000000000001E-3</v>
      </c>
      <c r="I6">
        <v>46141</v>
      </c>
      <c r="J6" s="1"/>
      <c r="K6" s="8"/>
      <c r="L6" s="7">
        <f t="shared" ref="L6:L68" si="2">1/M6</f>
        <v>1.0959648765176374E-3</v>
      </c>
      <c r="M6" s="7">
        <v>912.43799999999999</v>
      </c>
    </row>
    <row r="7" spans="1:13" x14ac:dyDescent="0.35">
      <c r="A7" t="str">
        <f t="shared" si="0"/>
        <v>ARS</v>
      </c>
      <c r="B7" t="s">
        <v>10</v>
      </c>
      <c r="C7">
        <v>0</v>
      </c>
      <c r="D7">
        <v>5</v>
      </c>
      <c r="E7" t="s">
        <v>11</v>
      </c>
      <c r="F7" s="7">
        <v>7.1900000000000002E-4</v>
      </c>
      <c r="G7" s="7">
        <f t="shared" si="1"/>
        <v>1390.8205841446454</v>
      </c>
      <c r="H7" s="1">
        <v>7.1900000000000002E-4</v>
      </c>
      <c r="I7">
        <v>46141</v>
      </c>
      <c r="J7" s="1"/>
      <c r="K7" s="8"/>
      <c r="L7" s="7">
        <f t="shared" si="2"/>
        <v>7.2359423729549417E-4</v>
      </c>
      <c r="M7" s="7">
        <v>1381.99</v>
      </c>
    </row>
    <row r="8" spans="1:13" x14ac:dyDescent="0.35">
      <c r="A8" t="str">
        <f t="shared" si="0"/>
        <v>AUD</v>
      </c>
      <c r="B8" t="s">
        <v>12</v>
      </c>
      <c r="C8">
        <v>0</v>
      </c>
      <c r="D8">
        <v>5</v>
      </c>
      <c r="E8" t="s">
        <v>13</v>
      </c>
      <c r="F8" s="7">
        <v>0.71160000000000001</v>
      </c>
      <c r="G8" s="7">
        <f t="shared" si="1"/>
        <v>1.4052838673412029</v>
      </c>
      <c r="H8" s="1">
        <v>0.7117</v>
      </c>
      <c r="I8">
        <v>46142</v>
      </c>
      <c r="J8" s="1"/>
      <c r="K8" s="8"/>
      <c r="L8" s="7">
        <f t="shared" si="2"/>
        <v>0.70805483176617201</v>
      </c>
      <c r="M8" s="7">
        <v>1.41232</v>
      </c>
    </row>
    <row r="9" spans="1:13" x14ac:dyDescent="0.35">
      <c r="A9" t="str">
        <f t="shared" si="0"/>
        <v>AZN</v>
      </c>
      <c r="B9" t="s">
        <v>14</v>
      </c>
      <c r="C9">
        <v>0</v>
      </c>
      <c r="D9">
        <v>5</v>
      </c>
      <c r="E9" t="s">
        <v>15</v>
      </c>
      <c r="F9" s="7">
        <v>0.58850000000000002</v>
      </c>
      <c r="G9" s="7">
        <f t="shared" si="1"/>
        <v>1.6992353440951571</v>
      </c>
      <c r="H9" s="1">
        <v>0.58850000000000002</v>
      </c>
      <c r="I9">
        <v>46141</v>
      </c>
      <c r="J9" s="1"/>
      <c r="K9" s="8"/>
      <c r="L9" s="7">
        <f t="shared" si="2"/>
        <v>0.58823529411764708</v>
      </c>
      <c r="M9" s="7">
        <v>1.7</v>
      </c>
    </row>
    <row r="10" spans="1:13" x14ac:dyDescent="0.35">
      <c r="A10" t="str">
        <f t="shared" si="0"/>
        <v>BDT</v>
      </c>
      <c r="B10" t="s">
        <v>16</v>
      </c>
      <c r="C10">
        <v>0</v>
      </c>
      <c r="D10">
        <v>5</v>
      </c>
      <c r="E10" t="s">
        <v>17</v>
      </c>
      <c r="F10" s="7">
        <v>8.1399999999999997E-3</v>
      </c>
      <c r="G10" s="7">
        <f t="shared" si="1"/>
        <v>122.85012285012286</v>
      </c>
      <c r="H10" s="1">
        <v>8.1399999999999997E-3</v>
      </c>
      <c r="I10">
        <v>46141</v>
      </c>
      <c r="J10" s="1"/>
      <c r="K10" s="8"/>
      <c r="L10" s="7">
        <f t="shared" si="2"/>
        <v>8.2111244313796336E-3</v>
      </c>
      <c r="M10" s="7">
        <v>121.786</v>
      </c>
    </row>
    <row r="11" spans="1:13" x14ac:dyDescent="0.35">
      <c r="A11" t="str">
        <f t="shared" si="0"/>
        <v>BGN</v>
      </c>
      <c r="B11" t="s">
        <v>18</v>
      </c>
      <c r="C11">
        <v>0</v>
      </c>
      <c r="D11">
        <v>5</v>
      </c>
      <c r="E11" t="s">
        <v>19</v>
      </c>
      <c r="F11" s="7">
        <v>0.59699999999999998</v>
      </c>
      <c r="G11" s="7">
        <f t="shared" si="1"/>
        <v>1.6750418760469012</v>
      </c>
      <c r="H11" s="1">
        <v>0.59619999999999995</v>
      </c>
      <c r="I11">
        <v>46142</v>
      </c>
      <c r="J11" s="1"/>
      <c r="K11" s="8"/>
      <c r="L11" s="7">
        <f t="shared" si="2"/>
        <v>0.59763575296128513</v>
      </c>
      <c r="M11" s="7">
        <v>1.67326</v>
      </c>
    </row>
    <row r="12" spans="1:13" x14ac:dyDescent="0.35">
      <c r="A12" t="str">
        <f t="shared" si="0"/>
        <v>BRL</v>
      </c>
      <c r="B12" t="s">
        <v>20</v>
      </c>
      <c r="C12">
        <v>0</v>
      </c>
      <c r="D12">
        <v>5</v>
      </c>
      <c r="E12" t="s">
        <v>21</v>
      </c>
      <c r="F12" s="7">
        <v>0.2001</v>
      </c>
      <c r="G12" s="7">
        <f t="shared" si="1"/>
        <v>4.9975012493753121</v>
      </c>
      <c r="H12" s="1">
        <v>0.2001</v>
      </c>
      <c r="I12">
        <v>46141</v>
      </c>
      <c r="J12" s="1"/>
      <c r="K12" s="8"/>
      <c r="L12" s="7">
        <f t="shared" si="2"/>
        <v>0.19845561837778411</v>
      </c>
      <c r="M12" s="7">
        <v>5.0389099999999996</v>
      </c>
    </row>
    <row r="13" spans="1:13" x14ac:dyDescent="0.35">
      <c r="A13" t="str">
        <f t="shared" si="0"/>
        <v>BWP</v>
      </c>
      <c r="B13" t="s">
        <v>22</v>
      </c>
      <c r="C13">
        <v>0</v>
      </c>
      <c r="D13">
        <v>5</v>
      </c>
      <c r="E13" t="s">
        <v>23</v>
      </c>
      <c r="F13" s="7">
        <v>7.1599999999999997E-2</v>
      </c>
      <c r="G13" s="7">
        <f t="shared" si="1"/>
        <v>13.966480446927374</v>
      </c>
      <c r="H13" s="1">
        <v>7.1599999999999997E-2</v>
      </c>
      <c r="I13">
        <v>46142</v>
      </c>
      <c r="J13" s="1"/>
      <c r="K13" s="8"/>
      <c r="L13" s="7">
        <f t="shared" si="2"/>
        <v>7.4742325831695225E-2</v>
      </c>
      <c r="M13" s="7">
        <v>13.379300000000001</v>
      </c>
    </row>
    <row r="14" spans="1:13" x14ac:dyDescent="0.35">
      <c r="A14" t="str">
        <f t="shared" si="0"/>
        <v>CAD</v>
      </c>
      <c r="B14" t="s">
        <v>24</v>
      </c>
      <c r="C14">
        <v>0</v>
      </c>
      <c r="D14">
        <v>5</v>
      </c>
      <c r="E14" t="s">
        <v>25</v>
      </c>
      <c r="F14" s="7">
        <v>0.73070000000000002</v>
      </c>
      <c r="G14" s="7">
        <f t="shared" si="1"/>
        <v>1.368550704803613</v>
      </c>
      <c r="H14" s="1">
        <v>0.73070000000000002</v>
      </c>
      <c r="I14">
        <v>46142</v>
      </c>
      <c r="J14" s="1"/>
      <c r="K14" s="8"/>
      <c r="L14" s="7">
        <f t="shared" si="2"/>
        <v>0.72627970483992788</v>
      </c>
      <c r="M14" s="7">
        <v>1.3768800000000001</v>
      </c>
    </row>
    <row r="15" spans="1:13" x14ac:dyDescent="0.35">
      <c r="A15" t="str">
        <f t="shared" si="0"/>
        <v>CHF</v>
      </c>
      <c r="B15" t="s">
        <v>26</v>
      </c>
      <c r="C15">
        <v>0</v>
      </c>
      <c r="D15">
        <v>5</v>
      </c>
      <c r="E15" t="s">
        <v>27</v>
      </c>
      <c r="F15" s="7">
        <v>1.2639</v>
      </c>
      <c r="G15" s="7">
        <f t="shared" si="1"/>
        <v>0.79120183558825852</v>
      </c>
      <c r="H15" s="1">
        <v>1.2625999999999999</v>
      </c>
      <c r="I15">
        <v>46142</v>
      </c>
      <c r="J15" s="1"/>
      <c r="K15" s="8"/>
      <c r="L15" s="7">
        <f t="shared" si="2"/>
        <v>1.268689380435541</v>
      </c>
      <c r="M15" s="7">
        <v>0.788215</v>
      </c>
    </row>
    <row r="16" spans="1:13" x14ac:dyDescent="0.35">
      <c r="A16" t="str">
        <f t="shared" si="0"/>
        <v>CLP</v>
      </c>
      <c r="B16" t="s">
        <v>28</v>
      </c>
      <c r="C16">
        <v>0</v>
      </c>
      <c r="D16">
        <v>5</v>
      </c>
      <c r="E16" t="s">
        <v>29</v>
      </c>
      <c r="F16" s="7">
        <f>0.11011/100</f>
        <v>1.1011E-3</v>
      </c>
      <c r="G16" s="7">
        <f t="shared" si="1"/>
        <v>908.18272636454446</v>
      </c>
      <c r="H16" s="1">
        <v>0.11011</v>
      </c>
      <c r="I16">
        <v>46141</v>
      </c>
      <c r="J16" s="1"/>
      <c r="K16" s="8"/>
      <c r="L16" s="7">
        <f t="shared" si="2"/>
        <v>1.1142011623346524E-3</v>
      </c>
      <c r="M16" s="7">
        <v>897.50400000000002</v>
      </c>
    </row>
    <row r="17" spans="1:13" x14ac:dyDescent="0.35">
      <c r="A17" t="str">
        <f t="shared" si="0"/>
        <v>CNY</v>
      </c>
      <c r="B17" t="s">
        <v>30</v>
      </c>
      <c r="C17">
        <v>0</v>
      </c>
      <c r="D17">
        <v>5</v>
      </c>
      <c r="E17" t="s">
        <v>31</v>
      </c>
      <c r="F17" s="7">
        <v>0.14621000000000001</v>
      </c>
      <c r="G17" s="7">
        <f t="shared" si="1"/>
        <v>6.8394774639217557</v>
      </c>
      <c r="H17" s="1">
        <v>0.14618999999999999</v>
      </c>
      <c r="I17">
        <v>46142</v>
      </c>
      <c r="J17" s="1"/>
      <c r="K17" s="8"/>
      <c r="L17" s="7">
        <f t="shared" si="2"/>
        <v>0.14621507652897106</v>
      </c>
      <c r="M17" s="7">
        <v>6.8392400000000002</v>
      </c>
    </row>
    <row r="18" spans="1:13" x14ac:dyDescent="0.35">
      <c r="A18" t="str">
        <f t="shared" si="0"/>
        <v>COP</v>
      </c>
      <c r="B18" t="s">
        <v>32</v>
      </c>
      <c r="C18">
        <v>0</v>
      </c>
      <c r="D18">
        <v>5</v>
      </c>
      <c r="E18" t="s">
        <v>33</v>
      </c>
      <c r="F18" s="7">
        <f>0.027595/100</f>
        <v>2.7595000000000001E-4</v>
      </c>
      <c r="G18" s="7">
        <f t="shared" si="1"/>
        <v>3623.8448994383039</v>
      </c>
      <c r="H18" s="1">
        <v>2.7595000000000001E-2</v>
      </c>
      <c r="I18">
        <v>46141</v>
      </c>
      <c r="J18" s="1"/>
      <c r="K18" s="8"/>
      <c r="L18" s="7">
        <f t="shared" si="2"/>
        <v>2.7618358475245663E-4</v>
      </c>
      <c r="M18" s="7">
        <v>3620.78</v>
      </c>
    </row>
    <row r="19" spans="1:13" x14ac:dyDescent="0.35">
      <c r="A19" t="str">
        <f t="shared" si="0"/>
        <v>CZK</v>
      </c>
      <c r="B19" t="s">
        <v>34</v>
      </c>
      <c r="C19">
        <v>0</v>
      </c>
      <c r="D19">
        <v>5</v>
      </c>
      <c r="E19" t="s">
        <v>35</v>
      </c>
      <c r="F19" s="7">
        <v>4.7875000000000001E-2</v>
      </c>
      <c r="G19" s="7">
        <f t="shared" si="1"/>
        <v>20.887728459530027</v>
      </c>
      <c r="H19" s="1">
        <v>4.7778000000000001E-2</v>
      </c>
      <c r="I19">
        <v>46142</v>
      </c>
      <c r="J19" s="1"/>
      <c r="K19" s="8"/>
      <c r="L19" s="7">
        <f t="shared" si="2"/>
        <v>4.7939557805518798E-2</v>
      </c>
      <c r="M19" s="7">
        <v>20.8596</v>
      </c>
    </row>
    <row r="20" spans="1:13" x14ac:dyDescent="0.35">
      <c r="A20" t="str">
        <f t="shared" si="0"/>
        <v>DKK</v>
      </c>
      <c r="B20" t="s">
        <v>36</v>
      </c>
      <c r="C20">
        <v>0</v>
      </c>
      <c r="D20">
        <v>5</v>
      </c>
      <c r="E20" t="s">
        <v>37</v>
      </c>
      <c r="F20" s="7">
        <v>0.15620000000000001</v>
      </c>
      <c r="G20" s="7">
        <f t="shared" si="1"/>
        <v>6.4020486555697822</v>
      </c>
      <c r="H20" s="1">
        <v>0.156</v>
      </c>
      <c r="I20">
        <v>46142</v>
      </c>
      <c r="J20" s="1"/>
      <c r="K20" s="8"/>
      <c r="L20" s="7">
        <f t="shared" si="2"/>
        <v>0.15642524515746548</v>
      </c>
      <c r="M20" s="7">
        <v>6.39283</v>
      </c>
    </row>
    <row r="21" spans="1:13" x14ac:dyDescent="0.35">
      <c r="A21" t="str">
        <f t="shared" si="0"/>
        <v>DOP</v>
      </c>
      <c r="B21" t="s">
        <v>38</v>
      </c>
      <c r="C21">
        <v>0</v>
      </c>
      <c r="D21">
        <v>5</v>
      </c>
      <c r="E21" t="s">
        <v>39</v>
      </c>
      <c r="F21" s="7">
        <v>1.6733000000000001E-2</v>
      </c>
      <c r="G21" s="7">
        <f t="shared" si="1"/>
        <v>59.762146656307891</v>
      </c>
      <c r="H21" s="1">
        <v>1.6773E-2</v>
      </c>
      <c r="I21">
        <v>46142</v>
      </c>
      <c r="J21" s="1"/>
      <c r="K21" s="8"/>
      <c r="L21" s="7">
        <f t="shared" si="2"/>
        <v>1.6744388536791607E-2</v>
      </c>
      <c r="M21" s="7">
        <v>59.721499999999999</v>
      </c>
    </row>
    <row r="22" spans="1:13" x14ac:dyDescent="0.35">
      <c r="A22" t="str">
        <f t="shared" si="0"/>
        <v>DZD</v>
      </c>
      <c r="B22" t="s">
        <v>40</v>
      </c>
      <c r="C22">
        <v>0</v>
      </c>
      <c r="D22">
        <v>5</v>
      </c>
      <c r="E22" t="s">
        <v>41</v>
      </c>
      <c r="F22" s="7">
        <v>7.4999999999999997E-3</v>
      </c>
      <c r="G22" s="7">
        <f t="shared" si="1"/>
        <v>133.33333333333334</v>
      </c>
      <c r="H22" s="1">
        <v>7.4999999999999997E-3</v>
      </c>
      <c r="I22">
        <v>46142</v>
      </c>
      <c r="J22" s="1"/>
      <c r="K22" s="8"/>
      <c r="L22" s="7">
        <f t="shared" si="2"/>
        <v>7.5935333470016934E-3</v>
      </c>
      <c r="M22" s="7">
        <v>131.691</v>
      </c>
    </row>
    <row r="23" spans="1:13" x14ac:dyDescent="0.35">
      <c r="A23" t="str">
        <f t="shared" si="0"/>
        <v>EGP</v>
      </c>
      <c r="B23" t="s">
        <v>42</v>
      </c>
      <c r="C23">
        <v>0</v>
      </c>
      <c r="D23">
        <v>5</v>
      </c>
      <c r="E23" t="s">
        <v>43</v>
      </c>
      <c r="F23" s="7">
        <v>1.89E-2</v>
      </c>
      <c r="G23" s="7">
        <f t="shared" si="1"/>
        <v>52.910052910052912</v>
      </c>
      <c r="H23" s="1">
        <v>1.89E-2</v>
      </c>
      <c r="I23">
        <v>46141</v>
      </c>
      <c r="J23" s="1"/>
      <c r="K23" s="8"/>
      <c r="L23" s="7">
        <f t="shared" si="2"/>
        <v>1.8893270028283227E-2</v>
      </c>
      <c r="M23" s="7">
        <v>52.928899999999999</v>
      </c>
    </row>
    <row r="24" spans="1:13" x14ac:dyDescent="0.35">
      <c r="A24" t="str">
        <f t="shared" si="0"/>
        <v>EUR</v>
      </c>
      <c r="B24" t="s">
        <v>44</v>
      </c>
      <c r="C24">
        <v>0</v>
      </c>
      <c r="D24">
        <v>5</v>
      </c>
      <c r="E24" t="s">
        <v>45</v>
      </c>
      <c r="F24" s="7">
        <v>1.1677</v>
      </c>
      <c r="G24" s="7">
        <f t="shared" si="1"/>
        <v>0.85638434529416807</v>
      </c>
      <c r="H24" s="1">
        <v>1.1660999999999999</v>
      </c>
      <c r="I24">
        <v>46142</v>
      </c>
      <c r="J24" s="1"/>
      <c r="K24" s="8"/>
      <c r="L24" s="7">
        <f t="shared" si="2"/>
        <v>1.1688756468265611</v>
      </c>
      <c r="M24" s="7">
        <v>0.85552300000000003</v>
      </c>
    </row>
    <row r="25" spans="1:13" x14ac:dyDescent="0.35">
      <c r="A25" t="str">
        <f t="shared" si="0"/>
        <v>GBP</v>
      </c>
      <c r="B25" t="s">
        <v>46</v>
      </c>
      <c r="C25">
        <v>0</v>
      </c>
      <c r="D25">
        <v>5</v>
      </c>
      <c r="E25" t="s">
        <v>47</v>
      </c>
      <c r="F25" s="7">
        <v>1.3474999999999999</v>
      </c>
      <c r="G25" s="7">
        <f t="shared" si="1"/>
        <v>0.7421150278293136</v>
      </c>
      <c r="H25" s="1">
        <v>1.3463000000000001</v>
      </c>
      <c r="I25">
        <v>46142</v>
      </c>
      <c r="J25" s="1"/>
      <c r="K25" s="8"/>
      <c r="L25" s="7">
        <f t="shared" si="2"/>
        <v>1.3439722174063218</v>
      </c>
      <c r="M25" s="7">
        <v>0.74406300000000003</v>
      </c>
    </row>
    <row r="26" spans="1:13" x14ac:dyDescent="0.35">
      <c r="A26" t="str">
        <f t="shared" si="0"/>
        <v>GHS</v>
      </c>
      <c r="B26" t="s">
        <v>48</v>
      </c>
      <c r="C26">
        <v>0</v>
      </c>
      <c r="D26">
        <v>5</v>
      </c>
      <c r="E26" t="s">
        <v>49</v>
      </c>
      <c r="F26" s="7">
        <v>8.9499999999999996E-2</v>
      </c>
      <c r="G26" s="7">
        <f t="shared" si="1"/>
        <v>11.173184357541899</v>
      </c>
      <c r="H26" s="1">
        <v>8.9399999999999993E-2</v>
      </c>
      <c r="I26">
        <v>46142</v>
      </c>
      <c r="J26" s="1"/>
      <c r="K26" s="8"/>
      <c r="L26" s="7">
        <f t="shared" si="2"/>
        <v>8.8446264472020017E-2</v>
      </c>
      <c r="M26" s="7">
        <v>11.3063</v>
      </c>
    </row>
    <row r="27" spans="1:13" x14ac:dyDescent="0.35">
      <c r="A27" t="str">
        <f t="shared" si="0"/>
        <v>HKD</v>
      </c>
      <c r="B27" t="s">
        <v>50</v>
      </c>
      <c r="C27">
        <v>0</v>
      </c>
      <c r="D27">
        <v>5</v>
      </c>
      <c r="E27" t="s">
        <v>51</v>
      </c>
      <c r="F27" s="7">
        <v>0.12759999999999999</v>
      </c>
      <c r="G27" s="7">
        <f t="shared" si="1"/>
        <v>7.8369905956112857</v>
      </c>
      <c r="H27" s="1">
        <v>0.12762000000000001</v>
      </c>
      <c r="I27">
        <v>46142</v>
      </c>
      <c r="J27" s="1"/>
      <c r="K27" s="8"/>
      <c r="L27" s="7">
        <f t="shared" si="2"/>
        <v>0.12765702132765855</v>
      </c>
      <c r="M27" s="7">
        <v>7.8334900000000003</v>
      </c>
    </row>
    <row r="28" spans="1:13" x14ac:dyDescent="0.35">
      <c r="A28" t="str">
        <f t="shared" si="0"/>
        <v>HNL</v>
      </c>
      <c r="B28" t="s">
        <v>52</v>
      </c>
      <c r="C28">
        <v>0</v>
      </c>
      <c r="D28">
        <v>5</v>
      </c>
      <c r="E28" t="s">
        <v>53</v>
      </c>
      <c r="F28" s="7">
        <v>3.7600000000000001E-2</v>
      </c>
      <c r="G28" s="7">
        <f t="shared" si="1"/>
        <v>26.595744680851062</v>
      </c>
      <c r="H28" s="1">
        <v>3.7600000000000001E-2</v>
      </c>
      <c r="I28">
        <v>46142</v>
      </c>
      <c r="J28" s="1"/>
      <c r="K28" s="8"/>
      <c r="L28" s="7">
        <f t="shared" si="2"/>
        <v>3.7996230773907229E-2</v>
      </c>
      <c r="M28" s="7">
        <v>26.3184</v>
      </c>
    </row>
    <row r="29" spans="1:13" x14ac:dyDescent="0.35">
      <c r="A29" t="str">
        <f t="shared" si="0"/>
        <v>HRK</v>
      </c>
      <c r="B29" t="s">
        <v>54</v>
      </c>
      <c r="C29">
        <v>0</v>
      </c>
      <c r="D29">
        <v>5</v>
      </c>
      <c r="E29" t="s">
        <v>55</v>
      </c>
      <c r="F29" s="7">
        <v>0.155</v>
      </c>
      <c r="G29" s="7">
        <f t="shared" si="1"/>
        <v>6.4516129032258069</v>
      </c>
      <c r="H29" s="1">
        <v>0.15479999999999999</v>
      </c>
      <c r="I29">
        <v>46142</v>
      </c>
      <c r="J29" s="1"/>
      <c r="K29" s="8"/>
      <c r="L29" s="7">
        <f t="shared" si="2"/>
        <v>0.15513641144658497</v>
      </c>
      <c r="M29" s="7">
        <v>6.4459400000000002</v>
      </c>
    </row>
    <row r="30" spans="1:13" x14ac:dyDescent="0.35">
      <c r="A30" t="str">
        <f t="shared" si="0"/>
        <v>HUF</v>
      </c>
      <c r="B30" t="s">
        <v>56</v>
      </c>
      <c r="C30">
        <v>0</v>
      </c>
      <c r="D30">
        <v>5</v>
      </c>
      <c r="E30" t="s">
        <v>57</v>
      </c>
      <c r="F30" s="7">
        <v>3.1900000000000001E-3</v>
      </c>
      <c r="G30" s="7">
        <f t="shared" si="1"/>
        <v>313.47962382445138</v>
      </c>
      <c r="H30" s="1">
        <v>3.1800000000000001E-3</v>
      </c>
      <c r="I30">
        <v>46142</v>
      </c>
      <c r="J30" s="1"/>
      <c r="K30" s="8"/>
      <c r="L30" s="7">
        <f t="shared" si="2"/>
        <v>3.1580310308129086E-3</v>
      </c>
      <c r="M30" s="7">
        <v>316.65300000000002</v>
      </c>
    </row>
    <row r="31" spans="1:13" x14ac:dyDescent="0.35">
      <c r="A31" t="str">
        <f t="shared" si="0"/>
        <v>IDR</v>
      </c>
      <c r="B31" t="s">
        <v>58</v>
      </c>
      <c r="C31">
        <v>0</v>
      </c>
      <c r="D31">
        <v>5</v>
      </c>
      <c r="E31" t="s">
        <v>59</v>
      </c>
      <c r="F31" s="7">
        <f>0.057717/1000</f>
        <v>5.7716999999999996E-5</v>
      </c>
      <c r="G31" s="7">
        <f t="shared" si="1"/>
        <v>17325.917840497601</v>
      </c>
      <c r="H31" s="1">
        <v>5.7514000000000003E-2</v>
      </c>
      <c r="I31">
        <v>46142</v>
      </c>
      <c r="J31" s="1"/>
      <c r="K31" s="8"/>
      <c r="L31" s="7">
        <f t="shared" si="2"/>
        <v>5.8409850237143985E-5</v>
      </c>
      <c r="M31" s="7">
        <v>17120.400000000001</v>
      </c>
    </row>
    <row r="32" spans="1:13" x14ac:dyDescent="0.35">
      <c r="A32" t="str">
        <f t="shared" si="0"/>
        <v>IEP</v>
      </c>
      <c r="B32" t="s">
        <v>60</v>
      </c>
      <c r="C32">
        <v>0</v>
      </c>
      <c r="D32">
        <v>5</v>
      </c>
      <c r="E32" t="s">
        <v>61</v>
      </c>
      <c r="F32" s="7">
        <v>1.4826999999999999</v>
      </c>
      <c r="G32" s="7">
        <f t="shared" si="1"/>
        <v>0.67444526876643962</v>
      </c>
      <c r="H32" s="1">
        <v>1.4805999999999999</v>
      </c>
      <c r="I32">
        <v>46142</v>
      </c>
      <c r="J32" s="1"/>
      <c r="K32" s="8"/>
      <c r="L32" s="7">
        <f t="shared" si="2"/>
        <v>1.484166173181414</v>
      </c>
      <c r="M32" s="7">
        <v>0.67377900000000002</v>
      </c>
    </row>
    <row r="33" spans="1:13" x14ac:dyDescent="0.35">
      <c r="A33" t="str">
        <f t="shared" si="0"/>
        <v>ILS</v>
      </c>
      <c r="B33" t="s">
        <v>62</v>
      </c>
      <c r="C33">
        <v>0</v>
      </c>
      <c r="D33">
        <v>5</v>
      </c>
      <c r="E33" t="s">
        <v>63</v>
      </c>
      <c r="F33" s="7">
        <v>0.334874</v>
      </c>
      <c r="G33" s="7">
        <f t="shared" si="1"/>
        <v>2.9861977937970701</v>
      </c>
      <c r="H33" s="1">
        <v>0.334874</v>
      </c>
      <c r="I33">
        <v>46141</v>
      </c>
      <c r="J33" s="1"/>
      <c r="K33" s="8"/>
      <c r="L33" s="7">
        <f t="shared" si="2"/>
        <v>0.33004171727306331</v>
      </c>
      <c r="M33" s="7">
        <v>3.0299200000000002</v>
      </c>
    </row>
    <row r="34" spans="1:13" x14ac:dyDescent="0.35">
      <c r="A34" t="str">
        <f t="shared" si="0"/>
        <v>INR</v>
      </c>
      <c r="B34" t="s">
        <v>64</v>
      </c>
      <c r="C34">
        <v>0</v>
      </c>
      <c r="D34">
        <v>5</v>
      </c>
      <c r="E34" t="s">
        <v>65</v>
      </c>
      <c r="F34" s="7">
        <v>1.0543E-2</v>
      </c>
      <c r="G34" s="7">
        <f t="shared" si="1"/>
        <v>94.849663283695335</v>
      </c>
      <c r="H34" s="1">
        <v>1.0496E-2</v>
      </c>
      <c r="I34">
        <v>46142</v>
      </c>
      <c r="J34" s="1"/>
      <c r="K34" s="8"/>
      <c r="L34" s="7">
        <f t="shared" si="2"/>
        <v>1.0714059953736688E-2</v>
      </c>
      <c r="M34" s="7">
        <v>93.335300000000004</v>
      </c>
    </row>
    <row r="35" spans="1:13" x14ac:dyDescent="0.35">
      <c r="A35" t="str">
        <f t="shared" si="0"/>
        <v>IQD</v>
      </c>
      <c r="B35" t="s">
        <v>66</v>
      </c>
      <c r="C35">
        <v>0</v>
      </c>
      <c r="D35">
        <v>5</v>
      </c>
      <c r="E35" t="s">
        <v>67</v>
      </c>
      <c r="F35" s="7">
        <f>0.0763/100</f>
        <v>7.6300000000000011E-4</v>
      </c>
      <c r="G35" s="7">
        <f t="shared" si="1"/>
        <v>1310.615989515072</v>
      </c>
      <c r="H35" s="1">
        <v>7.6300000000000007E-2</v>
      </c>
      <c r="I35">
        <v>46141</v>
      </c>
      <c r="J35" s="1"/>
      <c r="K35" s="8"/>
      <c r="L35" s="7">
        <f t="shared" si="2"/>
        <v>7.7077231385848616E-4</v>
      </c>
      <c r="M35" s="7">
        <v>1297.4000000000001</v>
      </c>
    </row>
    <row r="36" spans="1:13" x14ac:dyDescent="0.35">
      <c r="A36" t="str">
        <f t="shared" si="0"/>
        <v>IRR</v>
      </c>
      <c r="B36" t="s">
        <v>68</v>
      </c>
      <c r="C36">
        <v>0</v>
      </c>
      <c r="D36">
        <v>5</v>
      </c>
      <c r="E36" t="s">
        <v>69</v>
      </c>
      <c r="F36" s="9" t="s">
        <v>70</v>
      </c>
      <c r="G36" s="9" t="s">
        <v>70</v>
      </c>
      <c r="H36" t="s">
        <v>70</v>
      </c>
      <c r="I36" t="s">
        <v>70</v>
      </c>
      <c r="K36" s="8"/>
      <c r="L36" s="7" t="s">
        <v>70</v>
      </c>
      <c r="M36" s="7" t="s">
        <v>70</v>
      </c>
    </row>
    <row r="37" spans="1:13" x14ac:dyDescent="0.35">
      <c r="A37" t="str">
        <f t="shared" si="0"/>
        <v>ISK</v>
      </c>
      <c r="B37" t="s">
        <v>71</v>
      </c>
      <c r="C37">
        <v>0</v>
      </c>
      <c r="D37">
        <v>5</v>
      </c>
      <c r="E37" t="s">
        <v>72</v>
      </c>
      <c r="F37" s="7">
        <v>8.1200000000000005E-3</v>
      </c>
      <c r="G37" s="7">
        <f t="shared" si="1"/>
        <v>123.15270935960591</v>
      </c>
      <c r="H37" s="1">
        <v>8.1119999999999994E-3</v>
      </c>
      <c r="I37">
        <v>46142</v>
      </c>
      <c r="J37" s="1"/>
      <c r="K37" s="8"/>
      <c r="L37" s="7">
        <f t="shared" si="2"/>
        <v>8.1482990425748632E-3</v>
      </c>
      <c r="M37" s="7">
        <v>122.72499999999999</v>
      </c>
    </row>
    <row r="38" spans="1:13" x14ac:dyDescent="0.35">
      <c r="A38" t="str">
        <f t="shared" si="0"/>
        <v>ITL</v>
      </c>
      <c r="B38" t="s">
        <v>73</v>
      </c>
      <c r="C38">
        <v>0</v>
      </c>
      <c r="D38">
        <v>5</v>
      </c>
      <c r="E38" t="s">
        <v>74</v>
      </c>
      <c r="F38" s="7">
        <v>5.9999999999999995E-4</v>
      </c>
      <c r="G38" s="7">
        <f t="shared" si="1"/>
        <v>1666.6666666666667</v>
      </c>
      <c r="H38" s="1">
        <v>5.9999999999999995E-4</v>
      </c>
      <c r="I38">
        <v>46142</v>
      </c>
      <c r="J38" s="1"/>
      <c r="K38" s="8"/>
      <c r="L38" s="7">
        <f t="shared" si="2"/>
        <v>6.0367517446212543E-4</v>
      </c>
      <c r="M38" s="7">
        <v>1656.52</v>
      </c>
    </row>
    <row r="39" spans="1:13" x14ac:dyDescent="0.35">
      <c r="A39" t="str">
        <f t="shared" si="0"/>
        <v>JOD</v>
      </c>
      <c r="B39" t="s">
        <v>75</v>
      </c>
      <c r="C39">
        <v>0</v>
      </c>
      <c r="D39">
        <v>5</v>
      </c>
      <c r="E39" t="s">
        <v>76</v>
      </c>
      <c r="F39" s="7">
        <v>1.4109</v>
      </c>
      <c r="G39" s="7">
        <f t="shared" si="1"/>
        <v>0.70876745339853997</v>
      </c>
      <c r="H39" s="1">
        <v>1.4107000000000001</v>
      </c>
      <c r="I39">
        <v>46141</v>
      </c>
      <c r="J39" s="1"/>
      <c r="K39" s="8"/>
      <c r="L39" s="7">
        <f t="shared" si="2"/>
        <v>1.4104372355430184</v>
      </c>
      <c r="M39" s="7">
        <v>0.70899999999999996</v>
      </c>
    </row>
    <row r="40" spans="1:13" x14ac:dyDescent="0.35">
      <c r="A40" t="str">
        <f t="shared" si="0"/>
        <v>JPY</v>
      </c>
      <c r="B40" t="s">
        <v>77</v>
      </c>
      <c r="C40">
        <v>0</v>
      </c>
      <c r="D40">
        <v>5</v>
      </c>
      <c r="E40" t="s">
        <v>78</v>
      </c>
      <c r="F40" s="7">
        <v>6.234E-3</v>
      </c>
      <c r="G40" s="7">
        <f t="shared" si="1"/>
        <v>160.41065126724413</v>
      </c>
      <c r="H40" s="1">
        <v>6.2290000000000002E-3</v>
      </c>
      <c r="I40">
        <v>46142</v>
      </c>
      <c r="J40" s="1"/>
      <c r="K40" s="8"/>
      <c r="L40" s="7">
        <f t="shared" si="2"/>
        <v>6.2816437805444936E-3</v>
      </c>
      <c r="M40" s="7">
        <v>159.19399999999999</v>
      </c>
    </row>
    <row r="41" spans="1:13" x14ac:dyDescent="0.35">
      <c r="A41" t="str">
        <f t="shared" si="0"/>
        <v>KES</v>
      </c>
      <c r="B41" t="s">
        <v>79</v>
      </c>
      <c r="C41">
        <v>0</v>
      </c>
      <c r="D41">
        <v>5</v>
      </c>
      <c r="E41" t="s">
        <v>80</v>
      </c>
      <c r="F41" s="7">
        <v>7.7000000000000002E-3</v>
      </c>
      <c r="G41" s="7">
        <f t="shared" si="1"/>
        <v>129.87012987012986</v>
      </c>
      <c r="H41" s="1">
        <v>7.7000000000000002E-3</v>
      </c>
      <c r="I41">
        <v>46141</v>
      </c>
      <c r="J41" s="1"/>
      <c r="K41" s="8"/>
      <c r="L41" s="7">
        <f t="shared" si="2"/>
        <v>7.776654483241309E-3</v>
      </c>
      <c r="M41" s="7">
        <v>128.59</v>
      </c>
    </row>
    <row r="42" spans="1:13" x14ac:dyDescent="0.35">
      <c r="A42" t="str">
        <f t="shared" si="0"/>
        <v>KRW</v>
      </c>
      <c r="B42" t="s">
        <v>81</v>
      </c>
      <c r="C42">
        <v>0</v>
      </c>
      <c r="D42">
        <v>5</v>
      </c>
      <c r="E42" t="s">
        <v>82</v>
      </c>
      <c r="F42" s="7">
        <f>0.06718/100</f>
        <v>6.7180000000000007E-4</v>
      </c>
      <c r="G42" s="7">
        <f t="shared" si="1"/>
        <v>1488.5382554331645</v>
      </c>
      <c r="H42" s="1">
        <v>6.7320000000000005E-2</v>
      </c>
      <c r="I42">
        <v>46142</v>
      </c>
      <c r="J42" s="1"/>
      <c r="K42" s="8"/>
      <c r="L42" s="7">
        <f t="shared" si="2"/>
        <v>6.7389077578306107E-4</v>
      </c>
      <c r="M42" s="7">
        <v>1483.92</v>
      </c>
    </row>
    <row r="43" spans="1:13" x14ac:dyDescent="0.35">
      <c r="A43" t="str">
        <f t="shared" si="0"/>
        <v>KWD</v>
      </c>
      <c r="B43" t="s">
        <v>83</v>
      </c>
      <c r="C43">
        <v>0</v>
      </c>
      <c r="D43">
        <v>5</v>
      </c>
      <c r="E43" t="s">
        <v>84</v>
      </c>
      <c r="F43" s="7">
        <v>3.2479</v>
      </c>
      <c r="G43" s="7">
        <f t="shared" si="1"/>
        <v>0.30789125280950769</v>
      </c>
      <c r="H43" s="1">
        <v>3.2479</v>
      </c>
      <c r="I43">
        <v>46141</v>
      </c>
      <c r="J43" s="1"/>
      <c r="K43" s="8"/>
      <c r="L43" s="7">
        <f t="shared" si="2"/>
        <v>3.2446358058539717</v>
      </c>
      <c r="M43" s="7">
        <v>0.308201</v>
      </c>
    </row>
    <row r="44" spans="1:13" x14ac:dyDescent="0.35">
      <c r="A44" t="str">
        <f t="shared" si="0"/>
        <v>KZT</v>
      </c>
      <c r="B44" t="s">
        <v>85</v>
      </c>
      <c r="C44">
        <v>0</v>
      </c>
      <c r="D44">
        <v>5</v>
      </c>
      <c r="E44" t="s">
        <v>86</v>
      </c>
      <c r="F44" s="7">
        <v>2.2000000000000001E-3</v>
      </c>
      <c r="G44" s="7">
        <f t="shared" si="1"/>
        <v>454.5454545454545</v>
      </c>
      <c r="H44" s="1">
        <v>2.2000000000000001E-3</v>
      </c>
      <c r="I44">
        <v>46142</v>
      </c>
      <c r="J44" s="1"/>
      <c r="K44" s="8"/>
      <c r="L44" s="7">
        <f t="shared" si="2"/>
        <v>2.1376656690893542E-3</v>
      </c>
      <c r="M44" s="7">
        <v>467.8</v>
      </c>
    </row>
    <row r="45" spans="1:13" x14ac:dyDescent="0.35">
      <c r="A45" t="str">
        <f t="shared" si="0"/>
        <v>MAD</v>
      </c>
      <c r="B45" t="s">
        <v>87</v>
      </c>
      <c r="C45">
        <v>0</v>
      </c>
      <c r="D45">
        <v>5</v>
      </c>
      <c r="E45" t="s">
        <v>88</v>
      </c>
      <c r="F45" s="7">
        <v>0.1081</v>
      </c>
      <c r="G45" s="7">
        <f t="shared" si="1"/>
        <v>9.250693802035153</v>
      </c>
      <c r="H45" s="1">
        <v>0.108</v>
      </c>
      <c r="I45">
        <v>46142</v>
      </c>
      <c r="J45" s="1"/>
      <c r="K45" s="8"/>
      <c r="L45" s="7">
        <f t="shared" si="2"/>
        <v>0.10847751803438736</v>
      </c>
      <c r="M45" s="7">
        <v>9.2185000000000006</v>
      </c>
    </row>
    <row r="46" spans="1:13" x14ac:dyDescent="0.35">
      <c r="A46" t="str">
        <f t="shared" si="0"/>
        <v>MDL</v>
      </c>
      <c r="B46" t="s">
        <v>89</v>
      </c>
      <c r="C46">
        <v>0</v>
      </c>
      <c r="D46">
        <v>5</v>
      </c>
      <c r="E46" t="s">
        <v>90</v>
      </c>
      <c r="F46" s="7">
        <v>5.8007</v>
      </c>
      <c r="G46" s="7">
        <f t="shared" si="1"/>
        <v>0.17239298705328668</v>
      </c>
      <c r="H46" s="1">
        <v>5.8007</v>
      </c>
      <c r="I46">
        <v>46141</v>
      </c>
      <c r="J46" s="1"/>
      <c r="K46" s="8"/>
      <c r="L46" s="7">
        <f t="shared" si="2"/>
        <v>5.8703360180336721E-2</v>
      </c>
      <c r="M46" s="7">
        <v>17.034800000000001</v>
      </c>
    </row>
    <row r="47" spans="1:13" x14ac:dyDescent="0.35">
      <c r="A47" t="str">
        <f t="shared" si="0"/>
        <v>MUR</v>
      </c>
      <c r="B47" t="s">
        <v>91</v>
      </c>
      <c r="C47">
        <v>0</v>
      </c>
      <c r="D47">
        <v>5</v>
      </c>
      <c r="E47" t="s">
        <v>92</v>
      </c>
      <c r="F47" s="7">
        <v>2.1362000000000001</v>
      </c>
      <c r="G47" s="7">
        <f t="shared" si="1"/>
        <v>0.46812096245669876</v>
      </c>
      <c r="H47" s="1">
        <v>2.1352000000000002</v>
      </c>
      <c r="I47">
        <v>46142</v>
      </c>
      <c r="J47" s="1"/>
      <c r="K47" s="8"/>
      <c r="L47" s="7">
        <f t="shared" si="2"/>
        <v>2.1710340635244567E-2</v>
      </c>
      <c r="M47" s="7">
        <v>46.061</v>
      </c>
    </row>
    <row r="48" spans="1:13" x14ac:dyDescent="0.35">
      <c r="A48" t="str">
        <f t="shared" si="0"/>
        <v>MWK</v>
      </c>
      <c r="B48" t="s">
        <v>93</v>
      </c>
      <c r="C48">
        <v>0</v>
      </c>
      <c r="D48">
        <v>5</v>
      </c>
      <c r="E48" t="s">
        <v>94</v>
      </c>
      <c r="F48" s="7">
        <f>0.5777/1000</f>
        <v>5.777E-4</v>
      </c>
      <c r="G48" s="7">
        <f t="shared" si="1"/>
        <v>1731.0022503029254</v>
      </c>
      <c r="H48" s="1">
        <v>0.57769999999999999</v>
      </c>
      <c r="I48">
        <v>46141</v>
      </c>
      <c r="J48" s="1"/>
      <c r="K48" s="8"/>
      <c r="L48" s="7">
        <f t="shared" si="2"/>
        <v>5.7969670268515517E-4</v>
      </c>
      <c r="M48" s="7">
        <v>1725.04</v>
      </c>
    </row>
    <row r="49" spans="1:13" x14ac:dyDescent="0.35">
      <c r="A49" t="str">
        <f t="shared" si="0"/>
        <v>MXN</v>
      </c>
      <c r="B49" t="s">
        <v>95</v>
      </c>
      <c r="C49">
        <v>0</v>
      </c>
      <c r="D49">
        <v>5</v>
      </c>
      <c r="E49" t="s">
        <v>96</v>
      </c>
      <c r="F49" s="7">
        <v>5.7020000000000001E-2</v>
      </c>
      <c r="G49" s="7">
        <f t="shared" si="1"/>
        <v>17.537706068046298</v>
      </c>
      <c r="H49" s="1">
        <v>5.688E-2</v>
      </c>
      <c r="I49">
        <v>46142</v>
      </c>
      <c r="J49" s="1"/>
      <c r="K49" s="8"/>
      <c r="L49" s="7">
        <f t="shared" si="2"/>
        <v>5.7259666863258188E-2</v>
      </c>
      <c r="M49" s="7">
        <v>17.464300000000001</v>
      </c>
    </row>
    <row r="50" spans="1:13" x14ac:dyDescent="0.35">
      <c r="A50" t="str">
        <f t="shared" si="0"/>
        <v>MYR</v>
      </c>
      <c r="B50" t="s">
        <v>97</v>
      </c>
      <c r="C50">
        <v>0</v>
      </c>
      <c r="D50">
        <v>5</v>
      </c>
      <c r="E50" t="s">
        <v>98</v>
      </c>
      <c r="F50" s="7">
        <v>0.25309999999999999</v>
      </c>
      <c r="G50" s="7">
        <f t="shared" si="1"/>
        <v>3.9510075069142632</v>
      </c>
      <c r="H50" s="1">
        <v>0.25169999999999998</v>
      </c>
      <c r="I50">
        <v>46142</v>
      </c>
      <c r="J50" s="1"/>
      <c r="K50" s="8"/>
      <c r="L50" s="7">
        <f t="shared" si="2"/>
        <v>0.25158688427254911</v>
      </c>
      <c r="M50" s="7">
        <v>3.9747699999999999</v>
      </c>
    </row>
    <row r="51" spans="1:13" x14ac:dyDescent="0.35">
      <c r="A51" t="str">
        <f t="shared" si="0"/>
        <v>MZN</v>
      </c>
      <c r="B51" t="s">
        <v>99</v>
      </c>
      <c r="C51">
        <v>0</v>
      </c>
      <c r="D51">
        <v>5</v>
      </c>
      <c r="E51" t="s">
        <v>100</v>
      </c>
      <c r="F51" s="7">
        <v>1.5699999999999999E-2</v>
      </c>
      <c r="G51" s="7">
        <f t="shared" si="1"/>
        <v>63.69426751592357</v>
      </c>
      <c r="H51" s="1">
        <v>1.5699999999999999E-2</v>
      </c>
      <c r="I51">
        <v>46141</v>
      </c>
      <c r="J51" s="1"/>
      <c r="K51" s="8"/>
      <c r="L51" s="7">
        <f t="shared" si="2"/>
        <v>1.582278481012658E-2</v>
      </c>
      <c r="M51" s="7">
        <v>63.2</v>
      </c>
    </row>
    <row r="52" spans="1:13" x14ac:dyDescent="0.35">
      <c r="A52" t="str">
        <f t="shared" si="0"/>
        <v>NOK</v>
      </c>
      <c r="B52" t="s">
        <v>101</v>
      </c>
      <c r="C52">
        <v>0</v>
      </c>
      <c r="D52">
        <v>5</v>
      </c>
      <c r="E52" t="s">
        <v>102</v>
      </c>
      <c r="F52" s="7">
        <v>0.1071</v>
      </c>
      <c r="G52" s="7">
        <f t="shared" si="1"/>
        <v>9.3370681605975729</v>
      </c>
      <c r="H52" s="1">
        <v>0.1072</v>
      </c>
      <c r="I52">
        <v>46142</v>
      </c>
      <c r="J52" s="1"/>
      <c r="K52" s="8"/>
      <c r="L52" s="7">
        <f t="shared" si="2"/>
        <v>0.10563755964560713</v>
      </c>
      <c r="M52" s="7">
        <v>9.4663299999999992</v>
      </c>
    </row>
    <row r="53" spans="1:13" x14ac:dyDescent="0.35">
      <c r="A53" t="str">
        <f t="shared" si="0"/>
        <v>NZD</v>
      </c>
      <c r="B53" t="s">
        <v>103</v>
      </c>
      <c r="C53">
        <v>0</v>
      </c>
      <c r="D53">
        <v>5</v>
      </c>
      <c r="E53" t="s">
        <v>104</v>
      </c>
      <c r="F53" s="7">
        <v>0.58289999999999997</v>
      </c>
      <c r="G53" s="7">
        <f t="shared" si="1"/>
        <v>1.71556013038257</v>
      </c>
      <c r="H53" s="1">
        <v>0.58289999999999997</v>
      </c>
      <c r="I53">
        <v>46142</v>
      </c>
      <c r="J53" s="1"/>
      <c r="K53" s="8"/>
      <c r="L53" s="7">
        <f t="shared" si="2"/>
        <v>0.58363487802031044</v>
      </c>
      <c r="M53" s="7">
        <v>1.7134</v>
      </c>
    </row>
    <row r="54" spans="1:13" x14ac:dyDescent="0.35">
      <c r="A54" t="str">
        <f t="shared" si="0"/>
        <v>PHP</v>
      </c>
      <c r="B54" t="s">
        <v>105</v>
      </c>
      <c r="C54">
        <v>0</v>
      </c>
      <c r="D54">
        <v>5</v>
      </c>
      <c r="E54" t="s">
        <v>106</v>
      </c>
      <c r="F54" s="7">
        <v>1.6236E-2</v>
      </c>
      <c r="G54" s="7">
        <f t="shared" si="1"/>
        <v>61.591525006159152</v>
      </c>
      <c r="H54" s="1">
        <v>1.6244000000000001E-2</v>
      </c>
      <c r="I54">
        <v>46142</v>
      </c>
      <c r="J54" s="1"/>
      <c r="K54" s="8"/>
      <c r="L54" s="7">
        <f t="shared" si="2"/>
        <v>1.6619467379309426E-2</v>
      </c>
      <c r="M54" s="7">
        <v>60.170400000000001</v>
      </c>
    </row>
    <row r="55" spans="1:13" x14ac:dyDescent="0.35">
      <c r="A55" t="str">
        <f t="shared" si="0"/>
        <v>PLN</v>
      </c>
      <c r="B55" t="s">
        <v>107</v>
      </c>
      <c r="C55">
        <v>0</v>
      </c>
      <c r="D55">
        <v>5</v>
      </c>
      <c r="E55" t="s">
        <v>108</v>
      </c>
      <c r="F55" s="7">
        <v>0.27410000000000001</v>
      </c>
      <c r="G55" s="7">
        <f t="shared" si="1"/>
        <v>3.6483035388544325</v>
      </c>
      <c r="H55" s="1">
        <v>0.27360000000000001</v>
      </c>
      <c r="I55">
        <v>46142</v>
      </c>
      <c r="J55" s="1"/>
      <c r="K55" s="8"/>
      <c r="L55" s="7">
        <f t="shared" si="2"/>
        <v>0.27505776213004729</v>
      </c>
      <c r="M55" s="7">
        <v>3.6356000000000002</v>
      </c>
    </row>
    <row r="56" spans="1:13" x14ac:dyDescent="0.35">
      <c r="A56" t="str">
        <f t="shared" si="0"/>
        <v>PYG</v>
      </c>
      <c r="B56" t="s">
        <v>109</v>
      </c>
      <c r="C56">
        <v>0</v>
      </c>
      <c r="D56">
        <v>5</v>
      </c>
      <c r="E56" t="s">
        <v>110</v>
      </c>
      <c r="F56" s="7">
        <f>0.1634/1000</f>
        <v>1.6339999999999999E-4</v>
      </c>
      <c r="G56" s="7">
        <f t="shared" si="1"/>
        <v>6119.9510403916775</v>
      </c>
      <c r="H56" s="1">
        <v>0.16400000000000001</v>
      </c>
      <c r="I56">
        <v>46141</v>
      </c>
      <c r="J56" s="1"/>
      <c r="K56" s="8"/>
      <c r="L56" s="7">
        <f t="shared" si="2"/>
        <v>1.584170963730406E-4</v>
      </c>
      <c r="M56" s="7">
        <v>6312.45</v>
      </c>
    </row>
    <row r="57" spans="1:13" x14ac:dyDescent="0.35">
      <c r="A57" t="str">
        <f t="shared" si="0"/>
        <v>RON</v>
      </c>
      <c r="B57" t="s">
        <v>111</v>
      </c>
      <c r="C57">
        <v>0</v>
      </c>
      <c r="D57">
        <v>5</v>
      </c>
      <c r="E57" t="s">
        <v>112</v>
      </c>
      <c r="F57" s="7">
        <v>0.22889999999999999</v>
      </c>
      <c r="G57" s="7">
        <f t="shared" si="1"/>
        <v>4.3687199650502402</v>
      </c>
      <c r="H57" s="1">
        <v>0.22850000000000001</v>
      </c>
      <c r="I57">
        <v>46142</v>
      </c>
      <c r="J57" s="1"/>
      <c r="K57" s="8"/>
      <c r="L57" s="7">
        <f t="shared" si="2"/>
        <v>0.22957737101769352</v>
      </c>
      <c r="M57" s="7">
        <v>4.3558300000000001</v>
      </c>
    </row>
    <row r="58" spans="1:13" x14ac:dyDescent="0.35">
      <c r="A58" t="str">
        <f t="shared" si="0"/>
        <v>RUB</v>
      </c>
      <c r="B58" t="s">
        <v>113</v>
      </c>
      <c r="C58">
        <v>0</v>
      </c>
      <c r="D58">
        <v>5</v>
      </c>
      <c r="E58" t="s">
        <v>114</v>
      </c>
      <c r="F58" s="7">
        <v>1.336E-2</v>
      </c>
      <c r="G58" s="7">
        <f t="shared" si="1"/>
        <v>74.850299401197603</v>
      </c>
      <c r="H58" s="1">
        <v>1.3350000000000001E-2</v>
      </c>
      <c r="I58">
        <v>46142</v>
      </c>
      <c r="J58" s="1"/>
      <c r="K58" s="8"/>
      <c r="L58" s="7">
        <f t="shared" si="2"/>
        <v>1.301039791000968E-2</v>
      </c>
      <c r="M58" s="7">
        <v>76.861599999999996</v>
      </c>
    </row>
    <row r="59" spans="1:13" x14ac:dyDescent="0.35">
      <c r="A59" t="str">
        <f t="shared" si="0"/>
        <v>SEK</v>
      </c>
      <c r="B59" t="s">
        <v>115</v>
      </c>
      <c r="C59">
        <v>0</v>
      </c>
      <c r="D59">
        <v>5</v>
      </c>
      <c r="E59" t="s">
        <v>116</v>
      </c>
      <c r="F59" s="7">
        <v>0.107277</v>
      </c>
      <c r="G59" s="7">
        <f t="shared" si="1"/>
        <v>9.3216626117434309</v>
      </c>
      <c r="H59" s="1">
        <v>0.107125</v>
      </c>
      <c r="I59">
        <v>46142</v>
      </c>
      <c r="J59" s="1"/>
      <c r="K59" s="8"/>
      <c r="L59" s="7">
        <f t="shared" si="2"/>
        <v>0.10781055098738293</v>
      </c>
      <c r="M59" s="7">
        <v>9.2755299999999998</v>
      </c>
    </row>
    <row r="60" spans="1:13" x14ac:dyDescent="0.35">
      <c r="A60" t="str">
        <f t="shared" si="0"/>
        <v>SGD</v>
      </c>
      <c r="B60" t="s">
        <v>117</v>
      </c>
      <c r="C60">
        <v>0</v>
      </c>
      <c r="D60">
        <v>5</v>
      </c>
      <c r="E60" t="s">
        <v>118</v>
      </c>
      <c r="F60" s="7">
        <v>0.78049999999999997</v>
      </c>
      <c r="G60" s="7">
        <f t="shared" si="1"/>
        <v>1.2812299807815504</v>
      </c>
      <c r="H60" s="1">
        <v>0.7802</v>
      </c>
      <c r="I60">
        <v>46142</v>
      </c>
      <c r="J60" s="1"/>
      <c r="K60" s="8"/>
      <c r="L60" s="7">
        <f t="shared" si="2"/>
        <v>0.78345960090567934</v>
      </c>
      <c r="M60" s="7">
        <v>1.2763899999999999</v>
      </c>
    </row>
    <row r="61" spans="1:13" x14ac:dyDescent="0.35">
      <c r="A61" t="str">
        <f t="shared" si="0"/>
        <v>SVC</v>
      </c>
      <c r="B61" t="s">
        <v>119</v>
      </c>
      <c r="C61">
        <v>0</v>
      </c>
      <c r="D61">
        <v>5</v>
      </c>
      <c r="E61" t="s">
        <v>120</v>
      </c>
      <c r="F61" s="7">
        <v>0.1143</v>
      </c>
      <c r="G61" s="7">
        <f t="shared" si="1"/>
        <v>8.7489063867016625</v>
      </c>
      <c r="H61" s="1">
        <v>0.1143</v>
      </c>
      <c r="I61">
        <v>46141</v>
      </c>
      <c r="J61" s="1"/>
      <c r="K61" s="8"/>
      <c r="L61" s="7">
        <f t="shared" si="2"/>
        <v>0.11428571428571428</v>
      </c>
      <c r="M61" s="7">
        <v>8.75</v>
      </c>
    </row>
    <row r="62" spans="1:13" x14ac:dyDescent="0.35">
      <c r="A62" t="str">
        <f t="shared" si="0"/>
        <v>TND</v>
      </c>
      <c r="B62" t="s">
        <v>121</v>
      </c>
      <c r="C62">
        <v>0</v>
      </c>
      <c r="D62">
        <v>5</v>
      </c>
      <c r="E62" t="s">
        <v>122</v>
      </c>
      <c r="F62" s="7">
        <v>0.34599999999999997</v>
      </c>
      <c r="G62" s="7">
        <f t="shared" si="1"/>
        <v>2.8901734104046244</v>
      </c>
      <c r="H62" s="1">
        <v>0.34589999999999999</v>
      </c>
      <c r="I62">
        <v>46142</v>
      </c>
      <c r="J62" s="1"/>
      <c r="K62" s="8"/>
      <c r="L62" s="7">
        <f t="shared" si="2"/>
        <v>0.34558907385584098</v>
      </c>
      <c r="M62" s="7">
        <v>2.8936099999999998</v>
      </c>
    </row>
    <row r="63" spans="1:13" x14ac:dyDescent="0.35">
      <c r="A63" t="str">
        <f t="shared" si="0"/>
        <v>THB</v>
      </c>
      <c r="B63" t="s">
        <v>123</v>
      </c>
      <c r="C63">
        <v>0</v>
      </c>
      <c r="D63">
        <v>5</v>
      </c>
      <c r="E63" t="s">
        <v>124</v>
      </c>
      <c r="F63" s="7">
        <v>3.0509999999999999E-2</v>
      </c>
      <c r="G63" s="7">
        <f t="shared" si="1"/>
        <v>32.776138970829237</v>
      </c>
      <c r="H63" s="1">
        <v>3.0471000000000002E-2</v>
      </c>
      <c r="I63">
        <v>46142</v>
      </c>
      <c r="J63" s="1"/>
      <c r="K63" s="8"/>
      <c r="L63" s="7">
        <f t="shared" si="2"/>
        <v>3.0995257725567989E-2</v>
      </c>
      <c r="M63" s="7">
        <v>32.262999999999998</v>
      </c>
    </row>
    <row r="64" spans="1:13" x14ac:dyDescent="0.35">
      <c r="A64" t="str">
        <f t="shared" si="0"/>
        <v>TRY</v>
      </c>
      <c r="B64" t="s">
        <v>125</v>
      </c>
      <c r="C64">
        <v>0</v>
      </c>
      <c r="D64">
        <v>5</v>
      </c>
      <c r="E64" t="s">
        <v>126</v>
      </c>
      <c r="F64" s="7">
        <v>2.2159999999999999E-2</v>
      </c>
      <c r="G64" s="7">
        <f t="shared" si="1"/>
        <v>45.12635379061372</v>
      </c>
      <c r="H64" s="1">
        <v>2.213E-2</v>
      </c>
      <c r="I64">
        <v>46142</v>
      </c>
      <c r="J64" s="1"/>
      <c r="K64" s="8"/>
      <c r="L64" s="7">
        <f t="shared" si="2"/>
        <v>2.2333991441614479E-2</v>
      </c>
      <c r="M64" s="7">
        <v>44.774799999999999</v>
      </c>
    </row>
    <row r="65" spans="1:13" x14ac:dyDescent="0.35">
      <c r="A65" t="str">
        <f t="shared" si="0"/>
        <v>TWD</v>
      </c>
      <c r="B65" t="s">
        <v>127</v>
      </c>
      <c r="C65">
        <v>0</v>
      </c>
      <c r="D65">
        <v>5</v>
      </c>
      <c r="E65" t="s">
        <v>128</v>
      </c>
      <c r="F65" s="7">
        <v>3.168E-2</v>
      </c>
      <c r="G65" s="7">
        <f t="shared" si="1"/>
        <v>31.565656565656568</v>
      </c>
      <c r="H65" s="1">
        <v>3.1560999999999999E-2</v>
      </c>
      <c r="I65">
        <v>46142</v>
      </c>
      <c r="J65" s="1"/>
      <c r="K65" s="8"/>
      <c r="L65" s="7">
        <f t="shared" si="2"/>
        <v>3.1581806352996171E-2</v>
      </c>
      <c r="M65" s="7">
        <v>31.663799999999998</v>
      </c>
    </row>
    <row r="66" spans="1:13" x14ac:dyDescent="0.35">
      <c r="A66" t="str">
        <f t="shared" si="0"/>
        <v>UAH</v>
      </c>
      <c r="B66" t="s">
        <v>129</v>
      </c>
      <c r="C66">
        <v>0</v>
      </c>
      <c r="D66">
        <v>5</v>
      </c>
      <c r="E66" t="s">
        <v>130</v>
      </c>
      <c r="F66" s="7">
        <v>2.2700000000000001E-2</v>
      </c>
      <c r="G66" s="7">
        <f t="shared" si="1"/>
        <v>44.052863436123346</v>
      </c>
      <c r="H66" s="1">
        <v>2.2700000000000001E-2</v>
      </c>
      <c r="I66">
        <v>46141</v>
      </c>
      <c r="J66" s="1"/>
      <c r="K66" s="8"/>
      <c r="L66" s="7">
        <f t="shared" si="2"/>
        <v>2.2954575191154222E-2</v>
      </c>
      <c r="M66" s="7">
        <v>43.564300000000003</v>
      </c>
    </row>
    <row r="67" spans="1:13" x14ac:dyDescent="0.35">
      <c r="A67" t="str">
        <f t="shared" si="0"/>
        <v>USD</v>
      </c>
      <c r="B67" t="s">
        <v>131</v>
      </c>
      <c r="C67">
        <v>10</v>
      </c>
      <c r="D67">
        <v>5</v>
      </c>
      <c r="E67" t="s">
        <v>132</v>
      </c>
      <c r="F67" s="7">
        <v>1</v>
      </c>
      <c r="G67" s="7">
        <v>1</v>
      </c>
      <c r="H67" t="s">
        <v>132</v>
      </c>
      <c r="I67" t="s">
        <v>132</v>
      </c>
      <c r="K67" s="8"/>
      <c r="L67" s="7">
        <f t="shared" si="2"/>
        <v>1</v>
      </c>
      <c r="M67" s="7">
        <v>1</v>
      </c>
    </row>
    <row r="68" spans="1:13" x14ac:dyDescent="0.35">
      <c r="A68" t="str">
        <f t="shared" si="0"/>
        <v>UYU</v>
      </c>
      <c r="B68" t="s">
        <v>133</v>
      </c>
      <c r="C68">
        <v>0</v>
      </c>
      <c r="D68">
        <v>5</v>
      </c>
      <c r="E68" t="s">
        <v>134</v>
      </c>
      <c r="F68" s="7">
        <v>2.4799999999999999E-2</v>
      </c>
      <c r="G68" s="7">
        <f t="shared" si="1"/>
        <v>40.322580645161288</v>
      </c>
      <c r="H68" s="1">
        <v>2.4799999999999999E-2</v>
      </c>
      <c r="I68">
        <v>46141</v>
      </c>
      <c r="J68" s="1"/>
      <c r="K68" s="8"/>
      <c r="L68" s="7">
        <f t="shared" si="2"/>
        <v>2.521406743250194E-2</v>
      </c>
      <c r="M68" s="7">
        <v>39.660400000000003</v>
      </c>
    </row>
    <row r="69" spans="1:13" x14ac:dyDescent="0.35">
      <c r="A69" t="str">
        <f t="shared" ref="A69:A72" si="3">LEFT(B69,3)</f>
        <v>VEF</v>
      </c>
      <c r="B69" t="s">
        <v>135</v>
      </c>
      <c r="C69">
        <v>0</v>
      </c>
      <c r="D69">
        <v>5</v>
      </c>
      <c r="E69" t="s">
        <v>136</v>
      </c>
      <c r="F69" s="7" t="s">
        <v>70</v>
      </c>
      <c r="G69" s="7" t="s">
        <v>70</v>
      </c>
      <c r="H69" t="s">
        <v>70</v>
      </c>
      <c r="I69" t="s">
        <v>70</v>
      </c>
      <c r="K69" s="8"/>
      <c r="L69" s="7" t="s">
        <v>70</v>
      </c>
      <c r="M69" s="7" t="s">
        <v>70</v>
      </c>
    </row>
    <row r="70" spans="1:13" x14ac:dyDescent="0.35">
      <c r="A70" t="str">
        <f t="shared" si="3"/>
        <v>VND</v>
      </c>
      <c r="B70" t="s">
        <v>137</v>
      </c>
      <c r="C70">
        <v>0</v>
      </c>
      <c r="D70">
        <v>5</v>
      </c>
      <c r="E70" t="s">
        <v>138</v>
      </c>
      <c r="F70" s="7">
        <f>3.795/100000</f>
        <v>3.7950000000000001E-5</v>
      </c>
      <c r="G70" s="7">
        <f t="shared" ref="G70:G72" si="4">1/F70</f>
        <v>26350.461133069828</v>
      </c>
      <c r="H70" s="1">
        <v>3.7949999999999999</v>
      </c>
      <c r="I70">
        <v>46141</v>
      </c>
      <c r="J70" s="1"/>
      <c r="K70" s="8"/>
      <c r="L70" s="7">
        <f t="shared" ref="L70:L72" si="5">1/M70</f>
        <v>3.7992188805981488E-5</v>
      </c>
      <c r="M70" s="7">
        <v>26321.200000000001</v>
      </c>
    </row>
    <row r="71" spans="1:13" x14ac:dyDescent="0.35">
      <c r="A71" t="str">
        <f t="shared" si="3"/>
        <v>ZAR</v>
      </c>
      <c r="B71" t="s">
        <v>139</v>
      </c>
      <c r="C71">
        <v>0</v>
      </c>
      <c r="D71">
        <v>5</v>
      </c>
      <c r="E71" t="s">
        <v>140</v>
      </c>
      <c r="F71" s="7">
        <v>5.9415999999999997E-2</v>
      </c>
      <c r="G71" s="7">
        <f t="shared" si="4"/>
        <v>16.83048337148243</v>
      </c>
      <c r="H71" s="1">
        <v>5.9159999999999997E-2</v>
      </c>
      <c r="I71">
        <v>46142</v>
      </c>
      <c r="J71" s="1"/>
      <c r="K71" s="8"/>
      <c r="L71" s="7">
        <f t="shared" si="5"/>
        <v>6.0392308435597647E-2</v>
      </c>
      <c r="M71" s="7">
        <v>16.558399999999999</v>
      </c>
    </row>
    <row r="72" spans="1:13" x14ac:dyDescent="0.35">
      <c r="A72" t="str">
        <f t="shared" si="3"/>
        <v>ZMW</v>
      </c>
      <c r="B72" t="s">
        <v>141</v>
      </c>
      <c r="C72">
        <v>0</v>
      </c>
      <c r="D72">
        <v>5</v>
      </c>
      <c r="E72" t="s">
        <v>142</v>
      </c>
      <c r="F72" s="7">
        <v>5.2900000000000003E-2</v>
      </c>
      <c r="G72" s="7">
        <f t="shared" si="4"/>
        <v>18.903591682419659</v>
      </c>
      <c r="H72" s="1">
        <v>5.2999999999999999E-2</v>
      </c>
      <c r="I72">
        <v>46142</v>
      </c>
      <c r="J72" s="1"/>
      <c r="K72" s="8"/>
      <c r="L72" s="7">
        <f t="shared" si="5"/>
        <v>5.2474707191133875E-2</v>
      </c>
      <c r="M72" s="7">
        <v>19.056799999999999</v>
      </c>
    </row>
    <row r="73" spans="1:13" x14ac:dyDescent="0.35">
      <c r="L73" s="7"/>
      <c r="M73" s="7"/>
    </row>
  </sheetData>
  <mergeCells count="2">
    <mergeCell ref="F1:G1"/>
    <mergeCell ref="L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TUP_FX_RATES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Ramos, Steve</dc:creator>
  <cp:lastModifiedBy>Ramos, Steve</cp:lastModifiedBy>
  <dcterms:created xsi:type="dcterms:W3CDTF">2026-05-01T19:29:01Z</dcterms:created>
  <dcterms:modified xsi:type="dcterms:W3CDTF">2026-05-01T19:35:35Z</dcterms:modified>
</cp:coreProperties>
</file>