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r012\Documents\"/>
    </mc:Choice>
  </mc:AlternateContent>
  <xr:revisionPtr revIDLastSave="0" documentId="13_ncr:9_{F6068019-D698-4BF4-A554-C774759B0922}" xr6:coauthVersionLast="47" xr6:coauthVersionMax="47" xr10:uidLastSave="{00000000-0000-0000-0000-000000000000}"/>
  <bookViews>
    <workbookView xWindow="28680" yWindow="2325" windowWidth="29040" windowHeight="15720" xr2:uid="{B5B72DD9-3E21-41AF-8971-F8FEF5131BA7}"/>
  </bookViews>
  <sheets>
    <sheet name="TUP_FX_RATES" sheetId="1" r:id="rId1"/>
  </sheets>
  <calcPr calcId="0"/>
</workbook>
</file>

<file path=xl/calcChain.xml><?xml version="1.0" encoding="utf-8"?>
<calcChain xmlns="http://schemas.openxmlformats.org/spreadsheetml/2006/main">
  <c r="F70" i="1" l="1"/>
  <c r="G70" i="1" s="1"/>
  <c r="F56" i="1"/>
  <c r="G56" i="1" s="1"/>
  <c r="F48" i="1"/>
  <c r="G48" i="1" s="1"/>
  <c r="F42" i="1"/>
  <c r="F35" i="1"/>
  <c r="G35" i="1" s="1"/>
  <c r="F31" i="1"/>
  <c r="G31" i="1" s="1"/>
  <c r="F18" i="1"/>
  <c r="F16" i="1"/>
  <c r="L72" i="1"/>
  <c r="L71" i="1"/>
  <c r="L70" i="1"/>
  <c r="L68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2" i="1"/>
  <c r="G33" i="1"/>
  <c r="G34" i="1"/>
  <c r="G37" i="1"/>
  <c r="G38" i="1"/>
  <c r="G39" i="1"/>
  <c r="G40" i="1"/>
  <c r="G41" i="1"/>
  <c r="G42" i="1"/>
  <c r="G43" i="1"/>
  <c r="G44" i="1"/>
  <c r="G45" i="1"/>
  <c r="G46" i="1"/>
  <c r="G47" i="1"/>
  <c r="G49" i="1"/>
  <c r="G50" i="1"/>
  <c r="G51" i="1"/>
  <c r="G52" i="1"/>
  <c r="G53" i="1"/>
  <c r="G54" i="1"/>
  <c r="G55" i="1"/>
  <c r="G57" i="1"/>
  <c r="G58" i="1"/>
  <c r="G59" i="1"/>
  <c r="G60" i="1"/>
  <c r="G61" i="1"/>
  <c r="G62" i="1"/>
  <c r="G63" i="1"/>
  <c r="G64" i="1"/>
  <c r="G65" i="1"/>
  <c r="G66" i="1"/>
  <c r="G68" i="1"/>
  <c r="G71" i="1"/>
  <c r="G72" i="1"/>
  <c r="G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5" i="1"/>
</calcChain>
</file>

<file path=xl/sharedStrings.xml><?xml version="1.0" encoding="utf-8"?>
<sst xmlns="http://schemas.openxmlformats.org/spreadsheetml/2006/main" count="174" uniqueCount="151">
  <si>
    <t>SECURITIES</t>
  </si>
  <si>
    <t>ERROR CODE</t>
  </si>
  <si>
    <t>NUM FLDS</t>
  </si>
  <si>
    <t>NAME</t>
  </si>
  <si>
    <t>LAST_UPDATE_DATE_EOD</t>
  </si>
  <si>
    <t>PX_LAST</t>
  </si>
  <si>
    <t>LAST_UPDATE_DT</t>
  </si>
  <si>
    <t>AEDUSD Curncy</t>
  </si>
  <si>
    <t>AED-USD X-RATE</t>
  </si>
  <si>
    <t>AOAUSD Curncy</t>
  </si>
  <si>
    <t>AOA-USD X-RATE</t>
  </si>
  <si>
    <t>ARSUSD Curncy</t>
  </si>
  <si>
    <t>ARS-USD X-RATE</t>
  </si>
  <si>
    <t>AUDUSD Curncy</t>
  </si>
  <si>
    <t>AUD-USD X-RATE</t>
  </si>
  <si>
    <t>AZNUSD Curncy</t>
  </si>
  <si>
    <t>AZN-USD X-RATE</t>
  </si>
  <si>
    <t>BDTUSD Curncy</t>
  </si>
  <si>
    <t>BDT-USD X-RATE</t>
  </si>
  <si>
    <t>BGNUSD Curncy</t>
  </si>
  <si>
    <t>BGN-USD X-RATE</t>
  </si>
  <si>
    <t>BRLUSD Curncy</t>
  </si>
  <si>
    <t>BRL-USD X-RATE</t>
  </si>
  <si>
    <t>BWPUSD Curncy</t>
  </si>
  <si>
    <t>BWP-USD X-RATE</t>
  </si>
  <si>
    <t>CADUSD Curncy</t>
  </si>
  <si>
    <t>CAD-USD X-RATE</t>
  </si>
  <si>
    <t>CHFUSD Curncy</t>
  </si>
  <si>
    <t>CHF-USD X-RATE</t>
  </si>
  <si>
    <t>CLPUSD Curncy</t>
  </si>
  <si>
    <t>CLP-USD X-RATE (x100)</t>
  </si>
  <si>
    <t>CNYUSD Curncy</t>
  </si>
  <si>
    <t>CNY-USD X-RATE</t>
  </si>
  <si>
    <t>COPUSD Curncy</t>
  </si>
  <si>
    <t>COP-USD X-RATE  (x100)</t>
  </si>
  <si>
    <t>CZKUSD Curncy</t>
  </si>
  <si>
    <t>CZK-USD X-RATE</t>
  </si>
  <si>
    <t>DKKUSD Curncy</t>
  </si>
  <si>
    <t>DKK-USD X-RATE</t>
  </si>
  <si>
    <t>DOPUSD Curncy</t>
  </si>
  <si>
    <t>DOP-USD X-RATE</t>
  </si>
  <si>
    <t>DZDUSD Curncy</t>
  </si>
  <si>
    <t>DZD-USD X-RATE</t>
  </si>
  <si>
    <t>EGPUSD Curncy</t>
  </si>
  <si>
    <t>EGP-USD X-RATE</t>
  </si>
  <si>
    <t>EURUSD Curncy</t>
  </si>
  <si>
    <t>EUR-USD X-RATE</t>
  </si>
  <si>
    <t>GBPUSD Curncy</t>
  </si>
  <si>
    <t>GBP-USD X-RATE</t>
  </si>
  <si>
    <t>GHSUSD Curncy</t>
  </si>
  <si>
    <t>GHS-USD Cross Rate</t>
  </si>
  <si>
    <t>HKDUSD Curncy</t>
  </si>
  <si>
    <t>HKD-USD X-RATE</t>
  </si>
  <si>
    <t>HNLUSD Curncy</t>
  </si>
  <si>
    <t>HNL-USD X-RATE</t>
  </si>
  <si>
    <t>HRKUSD Curncy</t>
  </si>
  <si>
    <t>HRK-USD X-RATE</t>
  </si>
  <si>
    <t>HUFUSD Curncy</t>
  </si>
  <si>
    <t>HUF-USD X-RATE</t>
  </si>
  <si>
    <t>IDRUSD Curncy</t>
  </si>
  <si>
    <t>IDR-USD X-RATE (x1000)</t>
  </si>
  <si>
    <t>IEPUSD Curncy</t>
  </si>
  <si>
    <t>IEP-USD X-RATE</t>
  </si>
  <si>
    <t>ILSUSD Curncy</t>
  </si>
  <si>
    <t>ILS-USD X-RATE</t>
  </si>
  <si>
    <t>INRUSD Curncy</t>
  </si>
  <si>
    <t>INR-USD X-RATE</t>
  </si>
  <si>
    <t>IQDUSD Curncy</t>
  </si>
  <si>
    <t>IQD-USD X-RATE</t>
  </si>
  <si>
    <t>IRRUSD Curncy</t>
  </si>
  <si>
    <t>IRR-USD X-RATE  (x100)</t>
  </si>
  <si>
    <t>N.A.</t>
  </si>
  <si>
    <t>ISKUSD Curncy</t>
  </si>
  <si>
    <t>ISK-USD X-RATE</t>
  </si>
  <si>
    <t>ITLUSD Curncy</t>
  </si>
  <si>
    <t>ITL-USD X-RATE</t>
  </si>
  <si>
    <t>JODUSD Curncy</t>
  </si>
  <si>
    <t>JOD-USD X-RATE</t>
  </si>
  <si>
    <t>JPYUSD Curncy</t>
  </si>
  <si>
    <t>JPY-USD X-RATE</t>
  </si>
  <si>
    <t>KESUSD Curncy</t>
  </si>
  <si>
    <t>KES-USD X-RATE</t>
  </si>
  <si>
    <t>KRWUSD Curncy</t>
  </si>
  <si>
    <t>KRW-USD X-RATE   (x100)</t>
  </si>
  <si>
    <t>KWDUSD Curncy</t>
  </si>
  <si>
    <t>KWD-USD X-RATE</t>
  </si>
  <si>
    <t>KZTUSD Curncy</t>
  </si>
  <si>
    <t>KZT-USD X-RATE</t>
  </si>
  <si>
    <t>MADUSD Curncy</t>
  </si>
  <si>
    <t>MAD-USD X-RATE</t>
  </si>
  <si>
    <t>MDLUSD Curncy</t>
  </si>
  <si>
    <t>MDL-USD X-RATE (x100)</t>
  </si>
  <si>
    <t>MURUSD Curncy</t>
  </si>
  <si>
    <t>MUR-USD X-RATE (x100)</t>
  </si>
  <si>
    <t>MWKUSD Curncy</t>
  </si>
  <si>
    <t>MWK-USD X-RATE (x1000)</t>
  </si>
  <si>
    <t>MXNUSD Curncy</t>
  </si>
  <si>
    <t>MXN-USD X-RATE</t>
  </si>
  <si>
    <t>MYRUSD Curncy</t>
  </si>
  <si>
    <t>MYR-USD X-RATE</t>
  </si>
  <si>
    <t>MZNUSD Curncy</t>
  </si>
  <si>
    <t>MZN-USD X-RATE</t>
  </si>
  <si>
    <t>NOKUSD Curncy</t>
  </si>
  <si>
    <t>NOK-USD X-RATE</t>
  </si>
  <si>
    <t>NZDUSD Curncy</t>
  </si>
  <si>
    <t>NZD-USD X-RATE</t>
  </si>
  <si>
    <t>PHPUSD Curncy</t>
  </si>
  <si>
    <t>PHP-USD X-RATE</t>
  </si>
  <si>
    <t>PLNUSD Curncy</t>
  </si>
  <si>
    <t>PLN-USD X-RATE</t>
  </si>
  <si>
    <t>PYGUSD Curncy</t>
  </si>
  <si>
    <t>PYG-USD X-RATE (x1000)</t>
  </si>
  <si>
    <t>RONUSD Curncy</t>
  </si>
  <si>
    <t>RON-USD X-RATE</t>
  </si>
  <si>
    <t>RUBUSD Curncy</t>
  </si>
  <si>
    <t>RUB-USD X-RATE</t>
  </si>
  <si>
    <t>SEKUSD Curncy</t>
  </si>
  <si>
    <t>SEK-USD X-RATE</t>
  </si>
  <si>
    <t>SGDUSD Curncy</t>
  </si>
  <si>
    <t>SGD-USD X-RATE</t>
  </si>
  <si>
    <t>SVCUSD Curncy</t>
  </si>
  <si>
    <t>SVC-USD X-RATE</t>
  </si>
  <si>
    <t>TNDUSD Curncy</t>
  </si>
  <si>
    <t>TND-USD X-RATE</t>
  </si>
  <si>
    <t>THBUSD Curncy</t>
  </si>
  <si>
    <t>THB-USD X-RATE</t>
  </si>
  <si>
    <t>TRYUSD Curncy</t>
  </si>
  <si>
    <t>TRY-USD X-RATE</t>
  </si>
  <si>
    <t>TWDUSD Curncy</t>
  </si>
  <si>
    <t>TWD-USD X-RATE</t>
  </si>
  <si>
    <t>UAHUSD Curncy</t>
  </si>
  <si>
    <t>UAH-USD X-RATE</t>
  </si>
  <si>
    <t>USDUSD Curncy</t>
  </si>
  <si>
    <t xml:space="preserve"> </t>
  </si>
  <si>
    <t>UYUUSD Curncy</t>
  </si>
  <si>
    <t>UYU-USD X-RATE</t>
  </si>
  <si>
    <t>VEFUSD Curncy</t>
  </si>
  <si>
    <t>VEF-USD Cross Rate</t>
  </si>
  <si>
    <t>VNDUSD Curncy</t>
  </si>
  <si>
    <t>VND-USD X-RATE (x100000)</t>
  </si>
  <si>
    <t>ZARUSD Curncy</t>
  </si>
  <si>
    <t>ZAR-USD X-RATE</t>
  </si>
  <si>
    <t>ZMWUSD Curncy</t>
  </si>
  <si>
    <t>ZMW-USD Cross Rate</t>
  </si>
  <si>
    <t>Month End</t>
  </si>
  <si>
    <t xml:space="preserve"> USD</t>
  </si>
  <si>
    <t>CURRENCY</t>
  </si>
  <si>
    <t xml:space="preserve"> PER</t>
  </si>
  <si>
    <t>PER</t>
  </si>
  <si>
    <t>USD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</si>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</sst>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17" fontId="16" fillId="0" borderId="0" xfId="0" applyNumberFormat="1" applyFont="1" applyAlignment="1">
      <alignment horizontal="left"/>
    </xf>
    <xf numFmtId="0" fontId="0" fillId="33" borderId="0" xfId="0" applyFill="1"/>
    <xf numFmtId="164" fontId="0" fillId="0" borderId="0" xfId="0" applyNumberFormat="1"/>
    <xf numFmtId="164" fontId="0" fillId="33" borderId="0" xfId="0" applyNumberFormat="1" applyFill="1"/>
    <xf numFmtId="164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9AD86-75A9-4A3B-89B1-58996FA58446}">
  <dimension ref="A1:N73"/>
  <sheetViews>
    <sheetView tabSelected="1" workbookViewId="0">
      <selection activeCell="N1" sqref="N1:N1048576"/>
    </sheetView>
  </sheetViews>
  <sheetFormatPr defaultRowHeight="14.5" x14ac:dyDescent="0.35"/>
  <cols>
    <col min="1" max="1" width="6.81640625" bestFit="1" customWidth="1"/>
    <col min="2" max="2" width="14.6328125" hidden="1" customWidth="1"/>
    <col min="3" max="3" width="11.7265625" hidden="1" customWidth="1"/>
    <col min="4" max="4" width="9.36328125" hidden="1" customWidth="1"/>
    <col min="5" max="5" width="23.453125" hidden="1" customWidth="1"/>
    <col min="6" max="6" width="10.36328125" bestFit="1" customWidth="1"/>
    <col min="7" max="7" width="11.81640625" bestFit="1" customWidth="1"/>
    <col min="8" max="8" width="22" hidden="1" customWidth="1"/>
    <col min="9" max="9" width="8.81640625" hidden="1" customWidth="1"/>
    <col min="10" max="10" width="15.26953125" hidden="1" customWidth="1"/>
    <col min="11" max="11" width="2.81640625" style="6" customWidth="1"/>
    <col min="12" max="12" width="10.36328125" bestFit="1" customWidth="1"/>
    <col min="13" max="13" width="13.453125" bestFit="1" customWidth="1"/>
    <col min="14" max="14" width="11.81640625" bestFit="1" customWidth="1"/>
  </cols>
  <sheetData>
    <row r="1" spans="1:14" x14ac:dyDescent="0.35">
      <c r="A1" s="5">
        <v>46174</v>
      </c>
      <c r="F1" s="2" t="s">
        <v>144</v>
      </c>
      <c r="G1" s="2"/>
      <c r="L1" s="2" t="s">
        <v>150</v>
      </c>
      <c r="M1" s="2"/>
    </row>
    <row r="2" spans="1:14" x14ac:dyDescent="0.35">
      <c r="A2" s="5"/>
      <c r="F2" s="3" t="s">
        <v>145</v>
      </c>
      <c r="G2" s="3" t="s">
        <v>146</v>
      </c>
      <c r="L2" s="3" t="s">
        <v>145</v>
      </c>
      <c r="M2" s="3" t="s">
        <v>146</v>
      </c>
    </row>
    <row r="3" spans="1:14" x14ac:dyDescent="0.35">
      <c r="A3" s="5"/>
      <c r="F3" s="3" t="s">
        <v>147</v>
      </c>
      <c r="G3" s="3" t="s">
        <v>148</v>
      </c>
      <c r="L3" s="3" t="s">
        <v>147</v>
      </c>
      <c r="M3" s="3" t="s">
        <v>148</v>
      </c>
    </row>
    <row r="4" spans="1:14" x14ac:dyDescent="0.35">
      <c r="A4" s="5"/>
      <c r="B4" t="s">
        <v>0</v>
      </c>
      <c r="C4" t="s">
        <v>1</v>
      </c>
      <c r="D4" t="s">
        <v>2</v>
      </c>
      <c r="E4" t="s">
        <v>3</v>
      </c>
      <c r="F4" s="4" t="s">
        <v>146</v>
      </c>
      <c r="G4" s="4" t="s">
        <v>149</v>
      </c>
      <c r="H4" t="s">
        <v>4</v>
      </c>
      <c r="I4" t="s">
        <v>5</v>
      </c>
      <c r="J4" t="s">
        <v>6</v>
      </c>
      <c r="L4" s="4" t="s">
        <v>146</v>
      </c>
      <c r="M4" s="4" t="s">
        <v>149</v>
      </c>
    </row>
    <row r="5" spans="1:14" x14ac:dyDescent="0.35">
      <c r="A5" t="str">
        <f t="shared" ref="A5:A68" si="0">LEFT(B5,3)</f>
        <v>AED</v>
      </c>
      <c r="B5" t="s">
        <v>7</v>
      </c>
      <c r="C5">
        <v>0</v>
      </c>
      <c r="D5">
        <v>5</v>
      </c>
      <c r="E5" t="s">
        <v>8</v>
      </c>
      <c r="F5" s="7">
        <v>0.272256</v>
      </c>
      <c r="G5" s="7">
        <f>1/F5</f>
        <v>3.6730136342266104</v>
      </c>
      <c r="H5" s="1">
        <v>46199</v>
      </c>
      <c r="I5">
        <v>0.272256</v>
      </c>
      <c r="J5" s="1">
        <v>46202</v>
      </c>
      <c r="K5" s="8"/>
      <c r="L5" s="7">
        <f>1/M5</f>
        <v>0.27231335642550597</v>
      </c>
      <c r="M5" s="7">
        <v>3.6722399999999999</v>
      </c>
      <c r="N5" s="7"/>
    </row>
    <row r="6" spans="1:14" x14ac:dyDescent="0.35">
      <c r="A6" t="str">
        <f t="shared" si="0"/>
        <v>AOA</v>
      </c>
      <c r="B6" t="s">
        <v>9</v>
      </c>
      <c r="C6">
        <v>0</v>
      </c>
      <c r="D6">
        <v>5</v>
      </c>
      <c r="E6" t="s">
        <v>10</v>
      </c>
      <c r="F6" s="7">
        <v>1.1000000000000001E-3</v>
      </c>
      <c r="G6" s="7">
        <f t="shared" ref="G6:G69" si="1">1/F6</f>
        <v>909.09090909090901</v>
      </c>
      <c r="H6" s="1">
        <v>46199</v>
      </c>
      <c r="I6">
        <v>1.1000000000000001E-3</v>
      </c>
      <c r="J6" s="1">
        <v>46199</v>
      </c>
      <c r="K6" s="8"/>
      <c r="L6" s="7">
        <f t="shared" ref="L6:L70" si="2">1/M6</f>
        <v>1.0956358632295839E-3</v>
      </c>
      <c r="M6" s="7">
        <v>912.71199999999999</v>
      </c>
      <c r="N6" s="7"/>
    </row>
    <row r="7" spans="1:14" x14ac:dyDescent="0.35">
      <c r="A7" t="str">
        <f t="shared" si="0"/>
        <v>ARS</v>
      </c>
      <c r="B7" t="s">
        <v>11</v>
      </c>
      <c r="C7">
        <v>0</v>
      </c>
      <c r="D7">
        <v>5</v>
      </c>
      <c r="E7" t="s">
        <v>12</v>
      </c>
      <c r="F7" s="7">
        <v>6.7699999999999998E-4</v>
      </c>
      <c r="G7" s="7">
        <f t="shared" si="1"/>
        <v>1477.1048744460857</v>
      </c>
      <c r="H7" s="1">
        <v>46199</v>
      </c>
      <c r="I7">
        <v>6.7699999999999998E-4</v>
      </c>
      <c r="J7" s="1">
        <v>46199</v>
      </c>
      <c r="K7" s="8"/>
      <c r="L7" s="7">
        <f t="shared" si="2"/>
        <v>6.9051712827736689E-4</v>
      </c>
      <c r="M7" s="7">
        <v>1448.19</v>
      </c>
      <c r="N7" s="7"/>
    </row>
    <row r="8" spans="1:14" x14ac:dyDescent="0.35">
      <c r="A8" t="str">
        <f t="shared" si="0"/>
        <v>AUD</v>
      </c>
      <c r="B8" t="s">
        <v>13</v>
      </c>
      <c r="C8">
        <v>0</v>
      </c>
      <c r="D8">
        <v>5</v>
      </c>
      <c r="E8" t="s">
        <v>14</v>
      </c>
      <c r="F8" s="7">
        <v>0.68959999999999999</v>
      </c>
      <c r="G8" s="7">
        <f t="shared" si="1"/>
        <v>1.4501160092807426</v>
      </c>
      <c r="H8" s="1">
        <v>46199</v>
      </c>
      <c r="I8">
        <v>0.6895</v>
      </c>
      <c r="J8" s="1">
        <v>46202</v>
      </c>
      <c r="K8" s="8"/>
      <c r="L8" s="7">
        <f t="shared" si="2"/>
        <v>0.70232117147171402</v>
      </c>
      <c r="M8" s="7">
        <v>1.4238500000000001</v>
      </c>
      <c r="N8" s="7"/>
    </row>
    <row r="9" spans="1:14" x14ac:dyDescent="0.35">
      <c r="A9" t="str">
        <f t="shared" si="0"/>
        <v>AZN</v>
      </c>
      <c r="B9" t="s">
        <v>15</v>
      </c>
      <c r="C9">
        <v>0</v>
      </c>
      <c r="D9">
        <v>5</v>
      </c>
      <c r="E9" t="s">
        <v>16</v>
      </c>
      <c r="F9" s="7">
        <v>0.58819999999999995</v>
      </c>
      <c r="G9" s="7">
        <f t="shared" si="1"/>
        <v>1.7001020061203673</v>
      </c>
      <c r="H9" s="1">
        <v>46199</v>
      </c>
      <c r="I9">
        <v>0.58860000000000001</v>
      </c>
      <c r="J9" s="1">
        <v>46202</v>
      </c>
      <c r="K9" s="8"/>
      <c r="L9" s="7">
        <f t="shared" si="2"/>
        <v>0.58823529411764708</v>
      </c>
      <c r="M9" s="7">
        <v>1.7</v>
      </c>
      <c r="N9" s="7"/>
    </row>
    <row r="10" spans="1:14" x14ac:dyDescent="0.35">
      <c r="A10" t="str">
        <f t="shared" si="0"/>
        <v>BDT</v>
      </c>
      <c r="B10" t="s">
        <v>17</v>
      </c>
      <c r="C10">
        <v>0</v>
      </c>
      <c r="D10">
        <v>5</v>
      </c>
      <c r="E10" t="s">
        <v>18</v>
      </c>
      <c r="F10" s="7">
        <v>8.1399999999999997E-3</v>
      </c>
      <c r="G10" s="7">
        <f t="shared" si="1"/>
        <v>122.85012285012286</v>
      </c>
      <c r="H10" s="1">
        <v>46199</v>
      </c>
      <c r="I10">
        <v>8.1300000000000001E-3</v>
      </c>
      <c r="J10" s="1">
        <v>46202</v>
      </c>
      <c r="K10" s="8"/>
      <c r="L10" s="7">
        <f t="shared" si="2"/>
        <v>8.2166568066784993E-3</v>
      </c>
      <c r="M10" s="7">
        <v>121.70399999999999</v>
      </c>
      <c r="N10" s="7"/>
    </row>
    <row r="11" spans="1:14" x14ac:dyDescent="0.35">
      <c r="A11" t="str">
        <f t="shared" si="0"/>
        <v>BGN</v>
      </c>
      <c r="B11" t="s">
        <v>19</v>
      </c>
      <c r="C11">
        <v>0</v>
      </c>
      <c r="D11">
        <v>5</v>
      </c>
      <c r="E11" t="s">
        <v>20</v>
      </c>
      <c r="F11" s="7">
        <v>0.58199999999999996</v>
      </c>
      <c r="G11" s="7">
        <f t="shared" si="1"/>
        <v>1.7182130584192441</v>
      </c>
      <c r="H11" s="1">
        <v>46199</v>
      </c>
      <c r="I11">
        <v>0.58299999999999996</v>
      </c>
      <c r="J11" s="1">
        <v>46202</v>
      </c>
      <c r="K11" s="8"/>
      <c r="L11" s="7">
        <f t="shared" si="2"/>
        <v>0.58858151854031782</v>
      </c>
      <c r="M11" s="7">
        <v>1.6990000000000001</v>
      </c>
      <c r="N11" s="7"/>
    </row>
    <row r="12" spans="1:14" x14ac:dyDescent="0.35">
      <c r="A12" t="str">
        <f t="shared" si="0"/>
        <v>BRL</v>
      </c>
      <c r="B12" t="s">
        <v>21</v>
      </c>
      <c r="C12">
        <v>0</v>
      </c>
      <c r="D12">
        <v>5</v>
      </c>
      <c r="E12" t="s">
        <v>22</v>
      </c>
      <c r="F12" s="7">
        <v>0.19339999999999999</v>
      </c>
      <c r="G12" s="7">
        <f t="shared" si="1"/>
        <v>5.1706308169596698</v>
      </c>
      <c r="H12" s="1">
        <v>46199</v>
      </c>
      <c r="I12">
        <v>0.1933</v>
      </c>
      <c r="J12" s="1">
        <v>46202</v>
      </c>
      <c r="K12" s="8"/>
      <c r="L12" s="7">
        <f t="shared" si="2"/>
        <v>0.19491201671565456</v>
      </c>
      <c r="M12" s="7">
        <v>5.1305199999999997</v>
      </c>
      <c r="N12" s="7"/>
    </row>
    <row r="13" spans="1:14" x14ac:dyDescent="0.35">
      <c r="A13" t="str">
        <f t="shared" si="0"/>
        <v>BWP</v>
      </c>
      <c r="B13" t="s">
        <v>23</v>
      </c>
      <c r="C13">
        <v>0</v>
      </c>
      <c r="D13">
        <v>5</v>
      </c>
      <c r="E13" t="s">
        <v>24</v>
      </c>
      <c r="F13" s="7">
        <v>7.0999999999999994E-2</v>
      </c>
      <c r="G13" s="7">
        <f t="shared" si="1"/>
        <v>14.084507042253522</v>
      </c>
      <c r="H13" s="1">
        <v>46199</v>
      </c>
      <c r="I13">
        <v>7.0999999999999994E-2</v>
      </c>
      <c r="J13" s="1">
        <v>46202</v>
      </c>
      <c r="K13" s="8"/>
      <c r="L13" s="7">
        <f t="shared" si="2"/>
        <v>7.4770268350493108E-2</v>
      </c>
      <c r="M13" s="7">
        <v>13.3743</v>
      </c>
      <c r="N13" s="7"/>
    </row>
    <row r="14" spans="1:14" x14ac:dyDescent="0.35">
      <c r="A14" t="str">
        <f t="shared" si="0"/>
        <v>CAD</v>
      </c>
      <c r="B14" t="s">
        <v>25</v>
      </c>
      <c r="C14">
        <v>0</v>
      </c>
      <c r="D14">
        <v>5</v>
      </c>
      <c r="E14" t="s">
        <v>26</v>
      </c>
      <c r="F14" s="7">
        <v>0.70450000000000002</v>
      </c>
      <c r="G14" s="7">
        <f t="shared" si="1"/>
        <v>1.4194464158977997</v>
      </c>
      <c r="H14" s="1">
        <v>46199</v>
      </c>
      <c r="I14">
        <v>0.70369999999999999</v>
      </c>
      <c r="J14" s="1">
        <v>46202</v>
      </c>
      <c r="K14" s="8"/>
      <c r="L14" s="7">
        <f t="shared" si="2"/>
        <v>0.71233188967403693</v>
      </c>
      <c r="M14" s="7">
        <v>1.40384</v>
      </c>
      <c r="N14" s="7"/>
    </row>
    <row r="15" spans="1:14" x14ac:dyDescent="0.35">
      <c r="A15" t="str">
        <f t="shared" si="0"/>
        <v>CHF</v>
      </c>
      <c r="B15" t="s">
        <v>27</v>
      </c>
      <c r="C15">
        <v>0</v>
      </c>
      <c r="D15">
        <v>5</v>
      </c>
      <c r="E15" t="s">
        <v>28</v>
      </c>
      <c r="F15" s="7">
        <v>1.2350000000000001</v>
      </c>
      <c r="G15" s="7">
        <f t="shared" si="1"/>
        <v>0.80971659919028338</v>
      </c>
      <c r="H15" s="1">
        <v>46199</v>
      </c>
      <c r="I15">
        <v>1.2362</v>
      </c>
      <c r="J15" s="1">
        <v>46202</v>
      </c>
      <c r="K15" s="8"/>
      <c r="L15" s="7">
        <f t="shared" si="2"/>
        <v>1.2502344189535539</v>
      </c>
      <c r="M15" s="7">
        <v>0.79984999999999995</v>
      </c>
      <c r="N15" s="7"/>
    </row>
    <row r="16" spans="1:14" x14ac:dyDescent="0.35">
      <c r="A16" t="str">
        <f t="shared" si="0"/>
        <v>CLP</v>
      </c>
      <c r="B16" t="s">
        <v>29</v>
      </c>
      <c r="C16">
        <v>0</v>
      </c>
      <c r="D16">
        <v>5</v>
      </c>
      <c r="E16" t="s">
        <v>30</v>
      </c>
      <c r="F16" s="7">
        <f>0.10824/100</f>
        <v>1.0824000000000001E-3</v>
      </c>
      <c r="G16" s="7">
        <f t="shared" si="1"/>
        <v>923.87287509238718</v>
      </c>
      <c r="H16" s="1">
        <v>46199</v>
      </c>
      <c r="I16">
        <v>0.10854999999999999</v>
      </c>
      <c r="J16" s="1">
        <v>46202</v>
      </c>
      <c r="K16" s="8"/>
      <c r="L16" s="7">
        <f t="shared" si="2"/>
        <v>1.1042854003531506E-3</v>
      </c>
      <c r="M16" s="7">
        <v>905.56299999999999</v>
      </c>
      <c r="N16" s="7"/>
    </row>
    <row r="17" spans="1:14" x14ac:dyDescent="0.35">
      <c r="A17" t="str">
        <f t="shared" si="0"/>
        <v>CNY</v>
      </c>
      <c r="B17" t="s">
        <v>31</v>
      </c>
      <c r="C17">
        <v>0</v>
      </c>
      <c r="D17">
        <v>5</v>
      </c>
      <c r="E17" t="s">
        <v>32</v>
      </c>
      <c r="F17" s="7">
        <v>0.14704999999999999</v>
      </c>
      <c r="G17" s="7">
        <f t="shared" si="1"/>
        <v>6.8004080244814693</v>
      </c>
      <c r="H17" s="1">
        <v>46199</v>
      </c>
      <c r="I17">
        <v>0.14715</v>
      </c>
      <c r="J17" s="1">
        <v>46202</v>
      </c>
      <c r="K17" s="8"/>
      <c r="L17" s="7">
        <f t="shared" si="2"/>
        <v>0.14761106256347276</v>
      </c>
      <c r="M17" s="7">
        <v>6.7745600000000001</v>
      </c>
      <c r="N17" s="7"/>
    </row>
    <row r="18" spans="1:14" x14ac:dyDescent="0.35">
      <c r="A18" t="str">
        <f t="shared" si="0"/>
        <v>COP</v>
      </c>
      <c r="B18" t="s">
        <v>33</v>
      </c>
      <c r="C18">
        <v>0</v>
      </c>
      <c r="D18">
        <v>5</v>
      </c>
      <c r="E18" t="s">
        <v>34</v>
      </c>
      <c r="F18" s="7">
        <f>0.028961/100</f>
        <v>2.8960999999999999E-4</v>
      </c>
      <c r="G18" s="7">
        <f t="shared" si="1"/>
        <v>3452.9194433893858</v>
      </c>
      <c r="H18" s="1">
        <v>46199</v>
      </c>
      <c r="I18">
        <v>2.8961000000000001E-2</v>
      </c>
      <c r="J18" s="1">
        <v>46199</v>
      </c>
      <c r="K18" s="8"/>
      <c r="L18" s="7">
        <f t="shared" si="2"/>
        <v>2.852220739067438E-4</v>
      </c>
      <c r="M18" s="7">
        <v>3506.04</v>
      </c>
      <c r="N18" s="7"/>
    </row>
    <row r="19" spans="1:14" x14ac:dyDescent="0.35">
      <c r="A19" t="str">
        <f t="shared" si="0"/>
        <v>CZK</v>
      </c>
      <c r="B19" t="s">
        <v>35</v>
      </c>
      <c r="C19">
        <v>0</v>
      </c>
      <c r="D19">
        <v>5</v>
      </c>
      <c r="E19" t="s">
        <v>36</v>
      </c>
      <c r="F19" s="7">
        <v>4.6931E-2</v>
      </c>
      <c r="G19" s="7">
        <f t="shared" si="1"/>
        <v>21.307877522320002</v>
      </c>
      <c r="H19" s="1">
        <v>46199</v>
      </c>
      <c r="I19">
        <v>4.6996000000000003E-2</v>
      </c>
      <c r="J19" s="1">
        <v>46202</v>
      </c>
      <c r="K19" s="8"/>
      <c r="L19" s="7">
        <f t="shared" si="2"/>
        <v>4.757509729107396E-2</v>
      </c>
      <c r="M19" s="7">
        <v>21.019400000000001</v>
      </c>
      <c r="N19" s="7"/>
    </row>
    <row r="20" spans="1:14" x14ac:dyDescent="0.35">
      <c r="A20" t="str">
        <f t="shared" si="0"/>
        <v>DKK</v>
      </c>
      <c r="B20" t="s">
        <v>37</v>
      </c>
      <c r="C20">
        <v>0</v>
      </c>
      <c r="D20">
        <v>5</v>
      </c>
      <c r="E20" t="s">
        <v>38</v>
      </c>
      <c r="F20" s="7">
        <v>0.15229999999999999</v>
      </c>
      <c r="G20" s="7">
        <f t="shared" si="1"/>
        <v>6.5659881812212744</v>
      </c>
      <c r="H20" s="1">
        <v>46199</v>
      </c>
      <c r="I20">
        <v>0.1525</v>
      </c>
      <c r="J20" s="1">
        <v>46202</v>
      </c>
      <c r="K20" s="8"/>
      <c r="L20" s="7">
        <f t="shared" si="2"/>
        <v>0.15402292477212309</v>
      </c>
      <c r="M20" s="7">
        <v>6.49254</v>
      </c>
      <c r="N20" s="7"/>
    </row>
    <row r="21" spans="1:14" x14ac:dyDescent="0.35">
      <c r="A21" t="str">
        <f t="shared" si="0"/>
        <v>DOP</v>
      </c>
      <c r="B21" t="s">
        <v>39</v>
      </c>
      <c r="C21">
        <v>0</v>
      </c>
      <c r="D21">
        <v>5</v>
      </c>
      <c r="E21" t="s">
        <v>40</v>
      </c>
      <c r="F21" s="7">
        <v>1.6802999999999998E-2</v>
      </c>
      <c r="G21" s="7">
        <f t="shared" si="1"/>
        <v>59.51318216985063</v>
      </c>
      <c r="H21" s="1">
        <v>46199</v>
      </c>
      <c r="I21">
        <v>1.6798E-2</v>
      </c>
      <c r="J21" s="1">
        <v>46202</v>
      </c>
      <c r="K21" s="8"/>
      <c r="L21" s="7">
        <f t="shared" si="2"/>
        <v>1.7147658487233569E-2</v>
      </c>
      <c r="M21" s="7">
        <v>58.317</v>
      </c>
      <c r="N21" s="7"/>
    </row>
    <row r="22" spans="1:14" x14ac:dyDescent="0.35">
      <c r="A22" t="str">
        <f t="shared" si="0"/>
        <v>DZD</v>
      </c>
      <c r="B22" t="s">
        <v>41</v>
      </c>
      <c r="C22">
        <v>0</v>
      </c>
      <c r="D22">
        <v>5</v>
      </c>
      <c r="E22" t="s">
        <v>42</v>
      </c>
      <c r="F22" s="7">
        <v>7.4999999999999997E-3</v>
      </c>
      <c r="G22" s="7">
        <f t="shared" si="1"/>
        <v>133.33333333333334</v>
      </c>
      <c r="H22" s="1">
        <v>46199</v>
      </c>
      <c r="I22">
        <v>7.4999999999999997E-3</v>
      </c>
      <c r="J22" s="1">
        <v>46202</v>
      </c>
      <c r="K22" s="8"/>
      <c r="L22" s="7">
        <f t="shared" si="2"/>
        <v>7.5493349035949935E-3</v>
      </c>
      <c r="M22" s="7">
        <v>132.46199999999999</v>
      </c>
      <c r="N22" s="7"/>
    </row>
    <row r="23" spans="1:14" x14ac:dyDescent="0.35">
      <c r="A23" t="str">
        <f t="shared" si="0"/>
        <v>EGP</v>
      </c>
      <c r="B23" t="s">
        <v>43</v>
      </c>
      <c r="C23">
        <v>0</v>
      </c>
      <c r="D23">
        <v>5</v>
      </c>
      <c r="E23" t="s">
        <v>44</v>
      </c>
      <c r="F23" s="7">
        <v>2.0199999999999999E-2</v>
      </c>
      <c r="G23" s="7">
        <f t="shared" si="1"/>
        <v>49.504950495049506</v>
      </c>
      <c r="H23" s="1">
        <v>46199</v>
      </c>
      <c r="I23">
        <v>2.0299999999999999E-2</v>
      </c>
      <c r="J23" s="1">
        <v>46202</v>
      </c>
      <c r="K23" s="8"/>
      <c r="L23" s="7">
        <f t="shared" si="2"/>
        <v>1.9688488731293474E-2</v>
      </c>
      <c r="M23" s="7">
        <v>50.7911</v>
      </c>
      <c r="N23" s="7"/>
    </row>
    <row r="24" spans="1:14" x14ac:dyDescent="0.35">
      <c r="A24" t="str">
        <f t="shared" si="0"/>
        <v>EUR</v>
      </c>
      <c r="B24" t="s">
        <v>45</v>
      </c>
      <c r="C24">
        <v>0</v>
      </c>
      <c r="D24">
        <v>5</v>
      </c>
      <c r="E24" t="s">
        <v>46</v>
      </c>
      <c r="F24" s="7">
        <v>1.1384000000000001</v>
      </c>
      <c r="G24" s="7">
        <f t="shared" si="1"/>
        <v>0.87842586085734353</v>
      </c>
      <c r="H24" s="1">
        <v>46199</v>
      </c>
      <c r="I24">
        <v>1.1402000000000001</v>
      </c>
      <c r="J24" s="1">
        <v>46202</v>
      </c>
      <c r="K24" s="8"/>
      <c r="L24" s="7">
        <f t="shared" si="2"/>
        <v>1.1511665922245604</v>
      </c>
      <c r="M24" s="7">
        <v>0.86868400000000001</v>
      </c>
      <c r="N24" s="7"/>
    </row>
    <row r="25" spans="1:14" x14ac:dyDescent="0.35">
      <c r="A25" t="str">
        <f t="shared" si="0"/>
        <v>GBP</v>
      </c>
      <c r="B25" t="s">
        <v>47</v>
      </c>
      <c r="C25">
        <v>0</v>
      </c>
      <c r="D25">
        <v>5</v>
      </c>
      <c r="E25" t="s">
        <v>48</v>
      </c>
      <c r="F25" s="7">
        <v>1.32</v>
      </c>
      <c r="G25" s="7">
        <f t="shared" si="1"/>
        <v>0.75757575757575757</v>
      </c>
      <c r="H25" s="1">
        <v>46199</v>
      </c>
      <c r="I25">
        <v>1.323</v>
      </c>
      <c r="J25" s="1">
        <v>46202</v>
      </c>
      <c r="K25" s="8"/>
      <c r="L25" s="7">
        <f t="shared" si="2"/>
        <v>1.3325515697457491</v>
      </c>
      <c r="M25" s="7">
        <v>0.75044</v>
      </c>
      <c r="N25" s="7"/>
    </row>
    <row r="26" spans="1:14" x14ac:dyDescent="0.35">
      <c r="A26" t="str">
        <f t="shared" si="0"/>
        <v>GHS</v>
      </c>
      <c r="B26" t="s">
        <v>49</v>
      </c>
      <c r="C26">
        <v>0</v>
      </c>
      <c r="D26">
        <v>5</v>
      </c>
      <c r="E26" t="s">
        <v>50</v>
      </c>
      <c r="F26" s="7">
        <v>8.8700000000000001E-2</v>
      </c>
      <c r="G26" s="7">
        <f t="shared" si="1"/>
        <v>11.273957158962796</v>
      </c>
      <c r="H26" s="1">
        <v>46199</v>
      </c>
      <c r="I26">
        <v>8.8499999999999995E-2</v>
      </c>
      <c r="J26" s="1">
        <v>46202</v>
      </c>
      <c r="K26" s="8"/>
      <c r="L26" s="7">
        <f t="shared" si="2"/>
        <v>8.7810960564097609E-2</v>
      </c>
      <c r="M26" s="7">
        <v>11.3881</v>
      </c>
      <c r="N26" s="7"/>
    </row>
    <row r="27" spans="1:14" x14ac:dyDescent="0.35">
      <c r="A27" t="str">
        <f t="shared" si="0"/>
        <v>HKD</v>
      </c>
      <c r="B27" t="s">
        <v>51</v>
      </c>
      <c r="C27">
        <v>0</v>
      </c>
      <c r="D27">
        <v>5</v>
      </c>
      <c r="E27" t="s">
        <v>52</v>
      </c>
      <c r="F27" s="7">
        <v>0.12751999999999999</v>
      </c>
      <c r="G27" s="7">
        <f t="shared" si="1"/>
        <v>7.8419071518193224</v>
      </c>
      <c r="H27" s="1">
        <v>46199</v>
      </c>
      <c r="I27">
        <v>0.12751999999999999</v>
      </c>
      <c r="J27" s="1">
        <v>46202</v>
      </c>
      <c r="K27" s="8"/>
      <c r="L27" s="7">
        <f t="shared" si="2"/>
        <v>0.127601637894624</v>
      </c>
      <c r="M27" s="7">
        <v>7.8368900000000004</v>
      </c>
      <c r="N27" s="7"/>
    </row>
    <row r="28" spans="1:14" x14ac:dyDescent="0.35">
      <c r="A28" t="str">
        <f t="shared" si="0"/>
        <v>HNL</v>
      </c>
      <c r="B28" t="s">
        <v>53</v>
      </c>
      <c r="C28">
        <v>0</v>
      </c>
      <c r="D28">
        <v>5</v>
      </c>
      <c r="E28" t="s">
        <v>54</v>
      </c>
      <c r="F28" s="7">
        <v>3.7400000000000003E-2</v>
      </c>
      <c r="G28" s="7">
        <f t="shared" si="1"/>
        <v>26.737967914438499</v>
      </c>
      <c r="H28" s="1">
        <v>46199</v>
      </c>
      <c r="I28">
        <v>3.7400000000000003E-2</v>
      </c>
      <c r="J28" s="1">
        <v>46202</v>
      </c>
      <c r="K28" s="8"/>
      <c r="L28" s="7">
        <f t="shared" si="2"/>
        <v>3.7824772956800326E-2</v>
      </c>
      <c r="M28" s="7">
        <v>26.4377</v>
      </c>
      <c r="N28" s="7"/>
    </row>
    <row r="29" spans="1:14" x14ac:dyDescent="0.35">
      <c r="A29" t="str">
        <f t="shared" si="0"/>
        <v>HRK</v>
      </c>
      <c r="B29" t="s">
        <v>55</v>
      </c>
      <c r="C29">
        <v>0</v>
      </c>
      <c r="D29">
        <v>5</v>
      </c>
      <c r="E29" t="s">
        <v>56</v>
      </c>
      <c r="F29" s="7">
        <v>0.15110000000000001</v>
      </c>
      <c r="G29" s="7">
        <f t="shared" si="1"/>
        <v>6.6181336863004629</v>
      </c>
      <c r="H29" s="1">
        <v>46199</v>
      </c>
      <c r="I29">
        <v>0.15129999999999999</v>
      </c>
      <c r="J29" s="1">
        <v>46202</v>
      </c>
      <c r="K29" s="8"/>
      <c r="L29" s="7">
        <f t="shared" si="2"/>
        <v>0.15278605368901926</v>
      </c>
      <c r="M29" s="7">
        <v>6.5450999999999997</v>
      </c>
      <c r="N29" s="7"/>
    </row>
    <row r="30" spans="1:14" x14ac:dyDescent="0.35">
      <c r="A30" t="str">
        <f t="shared" si="0"/>
        <v>HUF</v>
      </c>
      <c r="B30" t="s">
        <v>57</v>
      </c>
      <c r="C30">
        <v>0</v>
      </c>
      <c r="D30">
        <v>5</v>
      </c>
      <c r="E30" t="s">
        <v>58</v>
      </c>
      <c r="F30" s="7">
        <v>3.2200000000000002E-3</v>
      </c>
      <c r="G30" s="7">
        <f t="shared" si="1"/>
        <v>310.55900621118008</v>
      </c>
      <c r="H30" s="1">
        <v>46199</v>
      </c>
      <c r="I30">
        <v>3.2100000000000002E-3</v>
      </c>
      <c r="J30" s="1">
        <v>46202</v>
      </c>
      <c r="K30" s="8"/>
      <c r="L30" s="7">
        <f t="shared" si="2"/>
        <v>3.2567773536729934E-3</v>
      </c>
      <c r="M30" s="7">
        <v>307.05200000000002</v>
      </c>
      <c r="N30" s="7"/>
    </row>
    <row r="31" spans="1:14" x14ac:dyDescent="0.35">
      <c r="A31" t="str">
        <f t="shared" si="0"/>
        <v>IDR</v>
      </c>
      <c r="B31" t="s">
        <v>59</v>
      </c>
      <c r="C31">
        <v>0</v>
      </c>
      <c r="D31">
        <v>5</v>
      </c>
      <c r="E31" t="s">
        <v>60</v>
      </c>
      <c r="F31" s="7">
        <f>0.055797/1000</f>
        <v>5.5797000000000001E-5</v>
      </c>
      <c r="G31" s="7">
        <f t="shared" si="1"/>
        <v>17922.110507733389</v>
      </c>
      <c r="H31" s="1">
        <v>46199</v>
      </c>
      <c r="I31">
        <v>5.6018999999999999E-2</v>
      </c>
      <c r="J31" s="1">
        <v>46202</v>
      </c>
      <c r="K31" s="8"/>
      <c r="L31" s="7">
        <f t="shared" si="2"/>
        <v>5.592497105882748E-5</v>
      </c>
      <c r="M31" s="7">
        <v>17881.099999999999</v>
      </c>
      <c r="N31" s="7"/>
    </row>
    <row r="32" spans="1:14" x14ac:dyDescent="0.35">
      <c r="A32" t="str">
        <f t="shared" si="0"/>
        <v>IEP</v>
      </c>
      <c r="B32" t="s">
        <v>61</v>
      </c>
      <c r="C32">
        <v>0</v>
      </c>
      <c r="D32">
        <v>5</v>
      </c>
      <c r="E32" t="s">
        <v>62</v>
      </c>
      <c r="F32" s="7">
        <v>1.4455</v>
      </c>
      <c r="G32" s="7">
        <f t="shared" si="1"/>
        <v>0.69180214458664824</v>
      </c>
      <c r="H32" s="1">
        <v>46199</v>
      </c>
      <c r="I32">
        <v>1.4477</v>
      </c>
      <c r="J32" s="1">
        <v>46202</v>
      </c>
      <c r="K32" s="8"/>
      <c r="L32" s="7">
        <f t="shared" si="2"/>
        <v>1.4616805818658061</v>
      </c>
      <c r="M32" s="7">
        <v>0.68414399999999997</v>
      </c>
      <c r="N32" s="7"/>
    </row>
    <row r="33" spans="1:14" x14ac:dyDescent="0.35">
      <c r="A33" t="str">
        <f t="shared" si="0"/>
        <v>ILS</v>
      </c>
      <c r="B33" t="s">
        <v>63</v>
      </c>
      <c r="C33">
        <v>0</v>
      </c>
      <c r="D33">
        <v>5</v>
      </c>
      <c r="E33" t="s">
        <v>64</v>
      </c>
      <c r="F33" s="7">
        <v>0.33322200000000002</v>
      </c>
      <c r="G33" s="7">
        <f t="shared" si="1"/>
        <v>3.0010023347798165</v>
      </c>
      <c r="H33" s="1">
        <v>46199</v>
      </c>
      <c r="I33">
        <v>0.335841</v>
      </c>
      <c r="J33" s="1">
        <v>46202</v>
      </c>
      <c r="K33" s="8"/>
      <c r="L33" s="7">
        <f t="shared" si="2"/>
        <v>0.34077936240181295</v>
      </c>
      <c r="M33" s="7">
        <v>2.93445</v>
      </c>
      <c r="N33" s="7"/>
    </row>
    <row r="34" spans="1:14" x14ac:dyDescent="0.35">
      <c r="A34" t="str">
        <f t="shared" si="0"/>
        <v>INR</v>
      </c>
      <c r="B34" t="s">
        <v>65</v>
      </c>
      <c r="C34">
        <v>0</v>
      </c>
      <c r="D34">
        <v>5</v>
      </c>
      <c r="E34" t="s">
        <v>66</v>
      </c>
      <c r="F34" s="7">
        <v>1.0593E-2</v>
      </c>
      <c r="G34" s="7">
        <f t="shared" si="1"/>
        <v>94.401963560842063</v>
      </c>
      <c r="H34" s="1">
        <v>46198</v>
      </c>
      <c r="I34">
        <v>1.0578000000000001E-2</v>
      </c>
      <c r="J34" s="1">
        <v>46202</v>
      </c>
      <c r="K34" s="8"/>
      <c r="L34" s="7">
        <f t="shared" si="2"/>
        <v>1.0542040074511139E-2</v>
      </c>
      <c r="M34" s="7">
        <v>94.8583</v>
      </c>
      <c r="N34" s="7"/>
    </row>
    <row r="35" spans="1:14" x14ac:dyDescent="0.35">
      <c r="A35" t="str">
        <f t="shared" si="0"/>
        <v>IQD</v>
      </c>
      <c r="B35" t="s">
        <v>67</v>
      </c>
      <c r="C35">
        <v>0</v>
      </c>
      <c r="D35">
        <v>5</v>
      </c>
      <c r="E35" t="s">
        <v>68</v>
      </c>
      <c r="F35" s="7">
        <f>0.0763/100</f>
        <v>7.6300000000000011E-4</v>
      </c>
      <c r="G35" s="7">
        <f t="shared" si="1"/>
        <v>1310.615989515072</v>
      </c>
      <c r="H35" s="1">
        <v>46199</v>
      </c>
      <c r="I35">
        <v>7.6300000000000007E-2</v>
      </c>
      <c r="J35" s="1">
        <v>46202</v>
      </c>
      <c r="K35" s="8"/>
      <c r="L35" s="7">
        <f t="shared" si="2"/>
        <v>7.7051693981492191E-4</v>
      </c>
      <c r="M35" s="7">
        <v>1297.83</v>
      </c>
      <c r="N35" s="7"/>
    </row>
    <row r="36" spans="1:14" x14ac:dyDescent="0.35">
      <c r="A36" t="str">
        <f t="shared" si="0"/>
        <v>IRR</v>
      </c>
      <c r="B36" t="s">
        <v>69</v>
      </c>
      <c r="C36">
        <v>0</v>
      </c>
      <c r="D36">
        <v>5</v>
      </c>
      <c r="E36" t="s">
        <v>70</v>
      </c>
      <c r="F36" s="9" t="s">
        <v>71</v>
      </c>
      <c r="G36" s="9" t="s">
        <v>71</v>
      </c>
      <c r="H36" t="s">
        <v>71</v>
      </c>
      <c r="I36" t="s">
        <v>71</v>
      </c>
      <c r="J36" t="s">
        <v>71</v>
      </c>
      <c r="K36" s="8"/>
      <c r="L36" s="9" t="s">
        <v>71</v>
      </c>
      <c r="M36" s="9" t="s">
        <v>71</v>
      </c>
      <c r="N36" s="7"/>
    </row>
    <row r="37" spans="1:14" x14ac:dyDescent="0.35">
      <c r="A37" t="str">
        <f t="shared" si="0"/>
        <v>ISK</v>
      </c>
      <c r="B37" t="s">
        <v>72</v>
      </c>
      <c r="C37">
        <v>0</v>
      </c>
      <c r="D37">
        <v>5</v>
      </c>
      <c r="E37" t="s">
        <v>73</v>
      </c>
      <c r="F37" s="7">
        <v>7.9059999999999998E-3</v>
      </c>
      <c r="G37" s="7">
        <f t="shared" si="1"/>
        <v>126.4862130027827</v>
      </c>
      <c r="H37" s="1">
        <v>46199</v>
      </c>
      <c r="I37">
        <v>7.9179999999999997E-3</v>
      </c>
      <c r="J37" s="1">
        <v>46202</v>
      </c>
      <c r="K37" s="8"/>
      <c r="L37" s="7">
        <f t="shared" si="2"/>
        <v>8.018024519118979E-3</v>
      </c>
      <c r="M37" s="7">
        <v>124.71899999999999</v>
      </c>
      <c r="N37" s="7"/>
    </row>
    <row r="38" spans="1:14" x14ac:dyDescent="0.35">
      <c r="A38" t="str">
        <f t="shared" si="0"/>
        <v>ITL</v>
      </c>
      <c r="B38" t="s">
        <v>74</v>
      </c>
      <c r="C38">
        <v>0</v>
      </c>
      <c r="D38">
        <v>5</v>
      </c>
      <c r="E38" t="s">
        <v>75</v>
      </c>
      <c r="F38" s="7">
        <v>5.9000000000000003E-4</v>
      </c>
      <c r="G38" s="7">
        <f t="shared" si="1"/>
        <v>1694.9152542372881</v>
      </c>
      <c r="H38" s="1">
        <v>46199</v>
      </c>
      <c r="I38">
        <v>5.9000000000000003E-4</v>
      </c>
      <c r="J38" s="1">
        <v>46202</v>
      </c>
      <c r="K38" s="8"/>
      <c r="L38" s="7">
        <f t="shared" si="2"/>
        <v>5.945267864043615E-4</v>
      </c>
      <c r="M38" s="7">
        <v>1682.01</v>
      </c>
      <c r="N38" s="7"/>
    </row>
    <row r="39" spans="1:14" x14ac:dyDescent="0.35">
      <c r="A39" t="str">
        <f t="shared" si="0"/>
        <v>JOD</v>
      </c>
      <c r="B39" t="s">
        <v>76</v>
      </c>
      <c r="C39">
        <v>0</v>
      </c>
      <c r="D39">
        <v>5</v>
      </c>
      <c r="E39" t="s">
        <v>77</v>
      </c>
      <c r="F39" s="7">
        <v>1.4108000000000001</v>
      </c>
      <c r="G39" s="7">
        <f t="shared" si="1"/>
        <v>0.70881769208959455</v>
      </c>
      <c r="H39" s="1">
        <v>46199</v>
      </c>
      <c r="I39">
        <v>1.411</v>
      </c>
      <c r="J39" s="1">
        <v>46202</v>
      </c>
      <c r="K39" s="8"/>
      <c r="L39" s="7">
        <f t="shared" si="2"/>
        <v>1.4104372355430184</v>
      </c>
      <c r="M39" s="7">
        <v>0.70899999999999996</v>
      </c>
      <c r="N39" s="7"/>
    </row>
    <row r="40" spans="1:14" x14ac:dyDescent="0.35">
      <c r="A40" t="str">
        <f t="shared" si="0"/>
        <v>JPY</v>
      </c>
      <c r="B40" t="s">
        <v>78</v>
      </c>
      <c r="C40">
        <v>0</v>
      </c>
      <c r="D40">
        <v>5</v>
      </c>
      <c r="E40" t="s">
        <v>79</v>
      </c>
      <c r="F40" s="7">
        <v>6.1830000000000001E-3</v>
      </c>
      <c r="G40" s="7">
        <f t="shared" si="1"/>
        <v>161.73378618793467</v>
      </c>
      <c r="H40" s="1">
        <v>46199</v>
      </c>
      <c r="I40">
        <v>6.1770000000000002E-3</v>
      </c>
      <c r="J40" s="1">
        <v>46202</v>
      </c>
      <c r="K40" s="8"/>
      <c r="L40" s="7">
        <f t="shared" si="2"/>
        <v>6.2219622824646438E-3</v>
      </c>
      <c r="M40" s="7">
        <v>160.721</v>
      </c>
      <c r="N40" s="7"/>
    </row>
    <row r="41" spans="1:14" x14ac:dyDescent="0.35">
      <c r="A41" t="str">
        <f t="shared" si="0"/>
        <v>KES</v>
      </c>
      <c r="B41" t="s">
        <v>80</v>
      </c>
      <c r="C41">
        <v>0</v>
      </c>
      <c r="D41">
        <v>5</v>
      </c>
      <c r="E41" t="s">
        <v>81</v>
      </c>
      <c r="F41" s="7">
        <v>7.7000000000000002E-3</v>
      </c>
      <c r="G41" s="7">
        <f t="shared" si="1"/>
        <v>129.87012987012986</v>
      </c>
      <c r="H41" s="1">
        <v>46199</v>
      </c>
      <c r="I41">
        <v>7.7000000000000002E-3</v>
      </c>
      <c r="J41" s="1">
        <v>46202</v>
      </c>
      <c r="K41" s="8"/>
      <c r="L41" s="7">
        <f t="shared" si="2"/>
        <v>7.7801636946441344E-3</v>
      </c>
      <c r="M41" s="7">
        <v>128.53200000000001</v>
      </c>
      <c r="N41" s="7"/>
    </row>
    <row r="42" spans="1:14" x14ac:dyDescent="0.35">
      <c r="A42" t="str">
        <f t="shared" si="0"/>
        <v>KRW</v>
      </c>
      <c r="B42" t="s">
        <v>82</v>
      </c>
      <c r="C42">
        <v>0</v>
      </c>
      <c r="D42">
        <v>5</v>
      </c>
      <c r="E42" t="s">
        <v>83</v>
      </c>
      <c r="F42" s="7">
        <f>0.06516/100</f>
        <v>6.5160000000000001E-4</v>
      </c>
      <c r="G42" s="7">
        <f t="shared" si="1"/>
        <v>1534.683855125844</v>
      </c>
      <c r="H42" s="1">
        <v>46199</v>
      </c>
      <c r="I42">
        <v>6.4780000000000004E-2</v>
      </c>
      <c r="J42" s="1">
        <v>46202</v>
      </c>
      <c r="K42" s="8"/>
      <c r="L42" s="7">
        <f t="shared" si="2"/>
        <v>6.5373149939856694E-4</v>
      </c>
      <c r="M42" s="7">
        <v>1529.68</v>
      </c>
      <c r="N42" s="7"/>
    </row>
    <row r="43" spans="1:14" x14ac:dyDescent="0.35">
      <c r="A43" t="str">
        <f t="shared" si="0"/>
        <v>KWD</v>
      </c>
      <c r="B43" t="s">
        <v>84</v>
      </c>
      <c r="C43">
        <v>0</v>
      </c>
      <c r="D43">
        <v>5</v>
      </c>
      <c r="E43" t="s">
        <v>85</v>
      </c>
      <c r="F43" s="7">
        <v>3.2296</v>
      </c>
      <c r="G43" s="7">
        <f t="shared" si="1"/>
        <v>0.30963586821897449</v>
      </c>
      <c r="H43" s="1">
        <v>46199</v>
      </c>
      <c r="I43">
        <v>3.2294</v>
      </c>
      <c r="J43" s="1">
        <v>46202</v>
      </c>
      <c r="K43" s="8"/>
      <c r="L43" s="7">
        <f t="shared" si="2"/>
        <v>3.2436149439827697</v>
      </c>
      <c r="M43" s="7">
        <v>0.30829800000000002</v>
      </c>
      <c r="N43" s="7"/>
    </row>
    <row r="44" spans="1:14" x14ac:dyDescent="0.35">
      <c r="A44" t="str">
        <f t="shared" si="0"/>
        <v>KZT</v>
      </c>
      <c r="B44" t="s">
        <v>86</v>
      </c>
      <c r="C44">
        <v>0</v>
      </c>
      <c r="D44">
        <v>5</v>
      </c>
      <c r="E44" t="s">
        <v>87</v>
      </c>
      <c r="F44" s="7">
        <v>2.0999999999999999E-3</v>
      </c>
      <c r="G44" s="7">
        <f t="shared" si="1"/>
        <v>476.1904761904762</v>
      </c>
      <c r="H44" s="1">
        <v>46199</v>
      </c>
      <c r="I44">
        <v>2.0999999999999999E-3</v>
      </c>
      <c r="J44" s="1">
        <v>46202</v>
      </c>
      <c r="K44" s="8"/>
      <c r="L44" s="7">
        <f t="shared" si="2"/>
        <v>2.0754509436037715E-3</v>
      </c>
      <c r="M44" s="7">
        <v>481.82299999999998</v>
      </c>
      <c r="N44" s="7"/>
    </row>
    <row r="45" spans="1:14" x14ac:dyDescent="0.35">
      <c r="A45" t="str">
        <f t="shared" si="0"/>
        <v>MAD</v>
      </c>
      <c r="B45" t="s">
        <v>88</v>
      </c>
      <c r="C45">
        <v>0</v>
      </c>
      <c r="D45">
        <v>5</v>
      </c>
      <c r="E45" t="s">
        <v>89</v>
      </c>
      <c r="F45" s="7">
        <v>0.1065</v>
      </c>
      <c r="G45" s="7">
        <f t="shared" si="1"/>
        <v>9.3896713615023479</v>
      </c>
      <c r="H45" s="1">
        <v>46199</v>
      </c>
      <c r="I45">
        <v>0.1067</v>
      </c>
      <c r="J45" s="1">
        <v>46202</v>
      </c>
      <c r="K45" s="8"/>
      <c r="L45" s="7">
        <f t="shared" si="2"/>
        <v>0.1084307041056202</v>
      </c>
      <c r="M45" s="7">
        <v>9.2224799999999991</v>
      </c>
      <c r="N45" s="7"/>
    </row>
    <row r="46" spans="1:14" x14ac:dyDescent="0.35">
      <c r="A46" t="str">
        <f t="shared" si="0"/>
        <v>MDL</v>
      </c>
      <c r="B46" t="s">
        <v>90</v>
      </c>
      <c r="C46">
        <v>0</v>
      </c>
      <c r="D46">
        <v>5</v>
      </c>
      <c r="E46" t="s">
        <v>91</v>
      </c>
      <c r="F46" s="7">
        <v>5.6509</v>
      </c>
      <c r="G46" s="7">
        <f t="shared" si="1"/>
        <v>0.17696296165212622</v>
      </c>
      <c r="H46" s="1">
        <v>46199</v>
      </c>
      <c r="I46">
        <v>5.6590999999999996</v>
      </c>
      <c r="J46" s="1">
        <v>46202</v>
      </c>
      <c r="K46" s="8"/>
      <c r="L46" s="7">
        <f t="shared" si="2"/>
        <v>5.8067288373767526E-2</v>
      </c>
      <c r="M46" s="7">
        <v>17.221399999999999</v>
      </c>
      <c r="N46" s="7"/>
    </row>
    <row r="47" spans="1:14" x14ac:dyDescent="0.35">
      <c r="A47" t="str">
        <f t="shared" si="0"/>
        <v>MUR</v>
      </c>
      <c r="B47" t="s">
        <v>92</v>
      </c>
      <c r="C47">
        <v>0</v>
      </c>
      <c r="D47">
        <v>5</v>
      </c>
      <c r="E47" t="s">
        <v>93</v>
      </c>
      <c r="F47" s="7">
        <v>2.0973000000000002</v>
      </c>
      <c r="G47" s="7">
        <f t="shared" si="1"/>
        <v>0.4768035092738282</v>
      </c>
      <c r="H47" s="1">
        <v>46199</v>
      </c>
      <c r="I47">
        <v>2.1147</v>
      </c>
      <c r="J47" s="1">
        <v>46202</v>
      </c>
      <c r="K47" s="8"/>
      <c r="L47" s="7">
        <f t="shared" si="2"/>
        <v>2.144799718602277E-2</v>
      </c>
      <c r="M47" s="7">
        <v>46.624400000000001</v>
      </c>
      <c r="N47" s="7"/>
    </row>
    <row r="48" spans="1:14" x14ac:dyDescent="0.35">
      <c r="A48" t="str">
        <f t="shared" si="0"/>
        <v>MWK</v>
      </c>
      <c r="B48" t="s">
        <v>94</v>
      </c>
      <c r="C48">
        <v>0</v>
      </c>
      <c r="D48">
        <v>5</v>
      </c>
      <c r="E48" t="s">
        <v>95</v>
      </c>
      <c r="F48" s="7">
        <f>0.5771/1000</f>
        <v>5.7709999999999999E-4</v>
      </c>
      <c r="G48" s="7">
        <f t="shared" si="1"/>
        <v>1732.8019407381737</v>
      </c>
      <c r="H48" s="1">
        <v>46199</v>
      </c>
      <c r="I48">
        <v>0.57699999999999996</v>
      </c>
      <c r="J48" s="1">
        <v>46202</v>
      </c>
      <c r="K48" s="8"/>
      <c r="L48" s="7">
        <f t="shared" si="2"/>
        <v>5.7927359091699009E-4</v>
      </c>
      <c r="M48" s="7">
        <v>1726.3</v>
      </c>
      <c r="N48" s="7"/>
    </row>
    <row r="49" spans="1:14" x14ac:dyDescent="0.35">
      <c r="A49" t="str">
        <f t="shared" si="0"/>
        <v>MXN</v>
      </c>
      <c r="B49" t="s">
        <v>96</v>
      </c>
      <c r="C49">
        <v>0</v>
      </c>
      <c r="D49">
        <v>5</v>
      </c>
      <c r="E49" t="s">
        <v>97</v>
      </c>
      <c r="F49" s="7">
        <v>5.713E-2</v>
      </c>
      <c r="G49" s="7">
        <f t="shared" si="1"/>
        <v>17.50393838613688</v>
      </c>
      <c r="H49" s="1">
        <v>46199</v>
      </c>
      <c r="I49">
        <v>5.7180000000000002E-2</v>
      </c>
      <c r="J49" s="1">
        <v>46202</v>
      </c>
      <c r="K49" s="8"/>
      <c r="L49" s="7">
        <f t="shared" si="2"/>
        <v>5.756787252170309E-2</v>
      </c>
      <c r="M49" s="7">
        <v>17.370799999999999</v>
      </c>
      <c r="N49" s="7"/>
    </row>
    <row r="50" spans="1:14" x14ac:dyDescent="0.35">
      <c r="A50" t="str">
        <f t="shared" si="0"/>
        <v>MYR</v>
      </c>
      <c r="B50" t="s">
        <v>98</v>
      </c>
      <c r="C50">
        <v>0</v>
      </c>
      <c r="D50">
        <v>5</v>
      </c>
      <c r="E50" t="s">
        <v>99</v>
      </c>
      <c r="F50" s="7">
        <v>0.24460000000000001</v>
      </c>
      <c r="G50" s="7">
        <f t="shared" si="1"/>
        <v>4.0883074407195421</v>
      </c>
      <c r="H50" s="1">
        <v>46199</v>
      </c>
      <c r="I50">
        <v>0.2457</v>
      </c>
      <c r="J50" s="1">
        <v>46202</v>
      </c>
      <c r="K50" s="8"/>
      <c r="L50" s="7">
        <f t="shared" si="2"/>
        <v>0.24582768953929432</v>
      </c>
      <c r="M50" s="7">
        <v>4.0678900000000002</v>
      </c>
      <c r="N50" s="7"/>
    </row>
    <row r="51" spans="1:14" x14ac:dyDescent="0.35">
      <c r="A51" t="str">
        <f t="shared" si="0"/>
        <v>MZN</v>
      </c>
      <c r="B51" t="s">
        <v>100</v>
      </c>
      <c r="C51">
        <v>0</v>
      </c>
      <c r="D51">
        <v>5</v>
      </c>
      <c r="E51" t="s">
        <v>101</v>
      </c>
      <c r="F51" s="7">
        <v>1.5699999999999999E-2</v>
      </c>
      <c r="G51" s="7">
        <f t="shared" si="1"/>
        <v>63.69426751592357</v>
      </c>
      <c r="H51" s="1">
        <v>46199</v>
      </c>
      <c r="I51">
        <v>1.5699999999999999E-2</v>
      </c>
      <c r="J51" s="1">
        <v>46202</v>
      </c>
      <c r="K51" s="8"/>
      <c r="L51" s="7">
        <f t="shared" si="2"/>
        <v>1.582278481012658E-2</v>
      </c>
      <c r="M51" s="7">
        <v>63.2</v>
      </c>
      <c r="N51" s="7"/>
    </row>
    <row r="52" spans="1:14" x14ac:dyDescent="0.35">
      <c r="A52" t="str">
        <f t="shared" si="0"/>
        <v>NOK</v>
      </c>
      <c r="B52" t="s">
        <v>102</v>
      </c>
      <c r="C52">
        <v>0</v>
      </c>
      <c r="D52">
        <v>5</v>
      </c>
      <c r="E52" t="s">
        <v>103</v>
      </c>
      <c r="F52" s="7">
        <v>0.1007</v>
      </c>
      <c r="G52" s="7">
        <f t="shared" si="1"/>
        <v>9.9304865938430993</v>
      </c>
      <c r="H52" s="1">
        <v>46199</v>
      </c>
      <c r="I52">
        <v>0.1004</v>
      </c>
      <c r="J52" s="1">
        <v>46202</v>
      </c>
      <c r="K52" s="8"/>
      <c r="L52" s="7">
        <f t="shared" si="2"/>
        <v>0.10433229418368327</v>
      </c>
      <c r="M52" s="7">
        <v>9.5847599999999993</v>
      </c>
      <c r="N52" s="7"/>
    </row>
    <row r="53" spans="1:14" x14ac:dyDescent="0.35">
      <c r="A53" t="str">
        <f t="shared" si="0"/>
        <v>NZD</v>
      </c>
      <c r="B53" t="s">
        <v>104</v>
      </c>
      <c r="C53">
        <v>0</v>
      </c>
      <c r="D53">
        <v>5</v>
      </c>
      <c r="E53" t="s">
        <v>105</v>
      </c>
      <c r="F53" s="7">
        <v>0.56410000000000005</v>
      </c>
      <c r="G53" s="7">
        <f t="shared" si="1"/>
        <v>1.772735330615139</v>
      </c>
      <c r="H53" s="1">
        <v>46199</v>
      </c>
      <c r="I53">
        <v>0.56489999999999996</v>
      </c>
      <c r="J53" s="1">
        <v>46202</v>
      </c>
      <c r="K53" s="8"/>
      <c r="L53" s="7">
        <f t="shared" si="2"/>
        <v>0.57777084452764338</v>
      </c>
      <c r="M53" s="7">
        <v>1.7307900000000001</v>
      </c>
      <c r="N53" s="7"/>
    </row>
    <row r="54" spans="1:14" x14ac:dyDescent="0.35">
      <c r="A54" t="str">
        <f t="shared" si="0"/>
        <v>PHP</v>
      </c>
      <c r="B54" t="s">
        <v>106</v>
      </c>
      <c r="C54">
        <v>0</v>
      </c>
      <c r="D54">
        <v>5</v>
      </c>
      <c r="E54" t="s">
        <v>107</v>
      </c>
      <c r="F54" s="7">
        <v>1.6310999999999999E-2</v>
      </c>
      <c r="G54" s="7">
        <f t="shared" si="1"/>
        <v>61.308319538961442</v>
      </c>
      <c r="H54" s="1">
        <v>46199</v>
      </c>
      <c r="I54">
        <v>1.6345999999999999E-2</v>
      </c>
      <c r="J54" s="1">
        <v>46202</v>
      </c>
      <c r="K54" s="8"/>
      <c r="L54" s="7">
        <f t="shared" si="2"/>
        <v>1.6371247505431161E-2</v>
      </c>
      <c r="M54" s="7">
        <v>61.082700000000003</v>
      </c>
      <c r="N54" s="7"/>
    </row>
    <row r="55" spans="1:14" x14ac:dyDescent="0.35">
      <c r="A55" t="str">
        <f t="shared" si="0"/>
        <v>PLN</v>
      </c>
      <c r="B55" t="s">
        <v>108</v>
      </c>
      <c r="C55">
        <v>0</v>
      </c>
      <c r="D55">
        <v>5</v>
      </c>
      <c r="E55" t="s">
        <v>109</v>
      </c>
      <c r="F55" s="7">
        <v>0.26569999999999999</v>
      </c>
      <c r="G55" s="7">
        <f t="shared" si="1"/>
        <v>3.7636432066240122</v>
      </c>
      <c r="H55" s="1">
        <v>46199</v>
      </c>
      <c r="I55">
        <v>0.26579999999999998</v>
      </c>
      <c r="J55" s="1">
        <v>46202</v>
      </c>
      <c r="K55" s="8"/>
      <c r="L55" s="7">
        <f t="shared" si="2"/>
        <v>0.27052105059555209</v>
      </c>
      <c r="M55" s="7">
        <v>3.6965699999999999</v>
      </c>
      <c r="N55" s="7"/>
    </row>
    <row r="56" spans="1:14" x14ac:dyDescent="0.35">
      <c r="A56" t="str">
        <f t="shared" si="0"/>
        <v>PYG</v>
      </c>
      <c r="B56" t="s">
        <v>110</v>
      </c>
      <c r="C56">
        <v>0</v>
      </c>
      <c r="D56">
        <v>5</v>
      </c>
      <c r="E56" t="s">
        <v>111</v>
      </c>
      <c r="F56" s="7">
        <f>0.1639/1000</f>
        <v>1.639E-4</v>
      </c>
      <c r="G56" s="7">
        <f t="shared" si="1"/>
        <v>6101.2812690665041</v>
      </c>
      <c r="H56" s="1">
        <v>46199</v>
      </c>
      <c r="I56">
        <v>0.16439999999999999</v>
      </c>
      <c r="J56" s="1">
        <v>46202</v>
      </c>
      <c r="K56" s="8"/>
      <c r="L56" s="7">
        <f t="shared" si="2"/>
        <v>1.6546347145672386E-4</v>
      </c>
      <c r="M56" s="7">
        <v>6043.63</v>
      </c>
      <c r="N56" s="7"/>
    </row>
    <row r="57" spans="1:14" x14ac:dyDescent="0.35">
      <c r="A57" t="str">
        <f t="shared" si="0"/>
        <v>RON</v>
      </c>
      <c r="B57" t="s">
        <v>112</v>
      </c>
      <c r="C57">
        <v>0</v>
      </c>
      <c r="D57">
        <v>5</v>
      </c>
      <c r="E57" t="s">
        <v>113</v>
      </c>
      <c r="F57" s="7">
        <v>0.21729999999999999</v>
      </c>
      <c r="G57" s="7">
        <f t="shared" si="1"/>
        <v>4.6019328117809479</v>
      </c>
      <c r="H57" s="1">
        <v>46199</v>
      </c>
      <c r="I57">
        <v>0.2175</v>
      </c>
      <c r="J57" s="1">
        <v>46202</v>
      </c>
      <c r="K57" s="8"/>
      <c r="L57" s="7">
        <f t="shared" si="2"/>
        <v>0.2198256343068678</v>
      </c>
      <c r="M57" s="7">
        <v>4.5490599999999999</v>
      </c>
      <c r="N57" s="7"/>
    </row>
    <row r="58" spans="1:14" x14ac:dyDescent="0.35">
      <c r="A58" t="str">
        <f t="shared" si="0"/>
        <v>RUB</v>
      </c>
      <c r="B58" t="s">
        <v>114</v>
      </c>
      <c r="C58">
        <v>0</v>
      </c>
      <c r="D58">
        <v>5</v>
      </c>
      <c r="E58" t="s">
        <v>115</v>
      </c>
      <c r="F58" s="7">
        <v>1.2749999999999999E-2</v>
      </c>
      <c r="G58" s="7">
        <f t="shared" si="1"/>
        <v>78.431372549019613</v>
      </c>
      <c r="H58" s="1">
        <v>46199</v>
      </c>
      <c r="I58">
        <v>1.286E-2</v>
      </c>
      <c r="J58" s="1">
        <v>46202</v>
      </c>
      <c r="K58" s="8"/>
      <c r="L58" s="7">
        <f t="shared" si="2"/>
        <v>1.3550814878252703E-2</v>
      </c>
      <c r="M58" s="7">
        <v>73.796300000000002</v>
      </c>
      <c r="N58" s="7"/>
    </row>
    <row r="59" spans="1:14" x14ac:dyDescent="0.35">
      <c r="A59" t="str">
        <f t="shared" si="0"/>
        <v>SEK</v>
      </c>
      <c r="B59" t="s">
        <v>116</v>
      </c>
      <c r="C59">
        <v>0</v>
      </c>
      <c r="D59">
        <v>5</v>
      </c>
      <c r="E59" t="s">
        <v>117</v>
      </c>
      <c r="F59" s="7">
        <v>0.102702</v>
      </c>
      <c r="G59" s="7">
        <f t="shared" si="1"/>
        <v>9.7369087262175995</v>
      </c>
      <c r="H59" s="1">
        <v>46199</v>
      </c>
      <c r="I59">
        <v>0.10274899999999999</v>
      </c>
      <c r="J59" s="1">
        <v>46202</v>
      </c>
      <c r="K59" s="8"/>
      <c r="L59" s="7">
        <f t="shared" si="2"/>
        <v>0.10511334371853169</v>
      </c>
      <c r="M59" s="7">
        <v>9.5135400000000008</v>
      </c>
      <c r="N59" s="7"/>
    </row>
    <row r="60" spans="1:14" x14ac:dyDescent="0.35">
      <c r="A60" t="str">
        <f t="shared" si="0"/>
        <v>SGD</v>
      </c>
      <c r="B60" t="s">
        <v>118</v>
      </c>
      <c r="C60">
        <v>0</v>
      </c>
      <c r="D60">
        <v>5</v>
      </c>
      <c r="E60" t="s">
        <v>119</v>
      </c>
      <c r="F60" s="7">
        <v>0.77280000000000004</v>
      </c>
      <c r="G60" s="7">
        <f t="shared" si="1"/>
        <v>1.2939958592132506</v>
      </c>
      <c r="H60" s="1">
        <v>46199</v>
      </c>
      <c r="I60">
        <v>0.77290000000000003</v>
      </c>
      <c r="J60" s="1">
        <v>46202</v>
      </c>
      <c r="K60" s="8"/>
      <c r="L60" s="7">
        <f t="shared" si="2"/>
        <v>0.77637340455265358</v>
      </c>
      <c r="M60" s="7">
        <v>1.2880400000000001</v>
      </c>
      <c r="N60" s="7"/>
    </row>
    <row r="61" spans="1:14" x14ac:dyDescent="0.35">
      <c r="A61" t="str">
        <f t="shared" si="0"/>
        <v>SVC</v>
      </c>
      <c r="B61" t="s">
        <v>120</v>
      </c>
      <c r="C61">
        <v>0</v>
      </c>
      <c r="D61">
        <v>5</v>
      </c>
      <c r="E61" t="s">
        <v>121</v>
      </c>
      <c r="F61" s="7">
        <v>0.1143</v>
      </c>
      <c r="G61" s="7">
        <f t="shared" si="1"/>
        <v>8.7489063867016625</v>
      </c>
      <c r="H61" s="1">
        <v>46199</v>
      </c>
      <c r="I61">
        <v>0.1143</v>
      </c>
      <c r="J61" s="1">
        <v>46202</v>
      </c>
      <c r="K61" s="8"/>
      <c r="L61" s="7">
        <f t="shared" si="2"/>
        <v>0.11428571428571428</v>
      </c>
      <c r="M61" s="7">
        <v>8.75</v>
      </c>
      <c r="N61" s="7"/>
    </row>
    <row r="62" spans="1:14" x14ac:dyDescent="0.35">
      <c r="A62" t="str">
        <f t="shared" si="0"/>
        <v>TND</v>
      </c>
      <c r="B62" t="s">
        <v>122</v>
      </c>
      <c r="C62">
        <v>0</v>
      </c>
      <c r="D62">
        <v>5</v>
      </c>
      <c r="E62" t="s">
        <v>123</v>
      </c>
      <c r="F62" s="7">
        <v>0.33910000000000001</v>
      </c>
      <c r="G62" s="7">
        <f t="shared" si="1"/>
        <v>2.9489826010026539</v>
      </c>
      <c r="H62" s="1">
        <v>46199</v>
      </c>
      <c r="I62">
        <v>0.33800000000000002</v>
      </c>
      <c r="J62" s="1">
        <v>46202</v>
      </c>
      <c r="K62" s="8"/>
      <c r="L62" s="7">
        <f t="shared" si="2"/>
        <v>0.34355760773966582</v>
      </c>
      <c r="M62" s="7">
        <v>2.91072</v>
      </c>
      <c r="N62" s="7"/>
    </row>
    <row r="63" spans="1:14" x14ac:dyDescent="0.35">
      <c r="A63" t="str">
        <f t="shared" si="0"/>
        <v>THB</v>
      </c>
      <c r="B63" t="s">
        <v>124</v>
      </c>
      <c r="C63">
        <v>0</v>
      </c>
      <c r="D63">
        <v>5</v>
      </c>
      <c r="E63" t="s">
        <v>125</v>
      </c>
      <c r="F63" s="7">
        <v>2.9961999999999999E-2</v>
      </c>
      <c r="G63" s="7">
        <f t="shared" si="1"/>
        <v>33.375609104866165</v>
      </c>
      <c r="H63" s="1">
        <v>46199</v>
      </c>
      <c r="I63">
        <v>3.0058999999999999E-2</v>
      </c>
      <c r="J63" s="1">
        <v>46202</v>
      </c>
      <c r="K63" s="8"/>
      <c r="L63" s="7">
        <f t="shared" si="2"/>
        <v>3.0430191618916625E-2</v>
      </c>
      <c r="M63" s="7">
        <v>32.862099999999998</v>
      </c>
      <c r="N63" s="7"/>
    </row>
    <row r="64" spans="1:14" x14ac:dyDescent="0.35">
      <c r="A64" t="str">
        <f t="shared" si="0"/>
        <v>TRY</v>
      </c>
      <c r="B64" t="s">
        <v>126</v>
      </c>
      <c r="C64">
        <v>0</v>
      </c>
      <c r="D64">
        <v>5</v>
      </c>
      <c r="E64" t="s">
        <v>127</v>
      </c>
      <c r="F64" s="7">
        <v>2.145E-2</v>
      </c>
      <c r="G64" s="7">
        <f t="shared" si="1"/>
        <v>46.620046620046622</v>
      </c>
      <c r="H64" s="1">
        <v>46199</v>
      </c>
      <c r="I64">
        <v>2.1440000000000001E-2</v>
      </c>
      <c r="J64" s="1">
        <v>46202</v>
      </c>
      <c r="K64" s="8"/>
      <c r="L64" s="7">
        <f t="shared" si="2"/>
        <v>2.1607699255398682E-2</v>
      </c>
      <c r="M64" s="7">
        <v>46.279800000000002</v>
      </c>
      <c r="N64" s="7"/>
    </row>
    <row r="65" spans="1:14" x14ac:dyDescent="0.35">
      <c r="A65" t="str">
        <f t="shared" si="0"/>
        <v>TWD</v>
      </c>
      <c r="B65" t="s">
        <v>128</v>
      </c>
      <c r="C65">
        <v>0</v>
      </c>
      <c r="D65">
        <v>5</v>
      </c>
      <c r="E65" t="s">
        <v>129</v>
      </c>
      <c r="F65" s="7">
        <v>3.1370000000000002E-2</v>
      </c>
      <c r="G65" s="7">
        <f t="shared" si="1"/>
        <v>31.877590054191902</v>
      </c>
      <c r="H65" s="1">
        <v>46199</v>
      </c>
      <c r="I65">
        <v>3.1386999999999998E-2</v>
      </c>
      <c r="J65" s="1">
        <v>46202</v>
      </c>
      <c r="K65" s="8"/>
      <c r="L65" s="7">
        <f t="shared" si="2"/>
        <v>3.1625253397342845E-2</v>
      </c>
      <c r="M65" s="7">
        <v>31.6203</v>
      </c>
      <c r="N65" s="7"/>
    </row>
    <row r="66" spans="1:14" x14ac:dyDescent="0.35">
      <c r="A66" t="str">
        <f t="shared" si="0"/>
        <v>UAH</v>
      </c>
      <c r="B66" t="s">
        <v>130</v>
      </c>
      <c r="C66">
        <v>0</v>
      </c>
      <c r="D66">
        <v>5</v>
      </c>
      <c r="E66" t="s">
        <v>131</v>
      </c>
      <c r="F66" s="7">
        <v>2.23E-2</v>
      </c>
      <c r="G66" s="7">
        <f t="shared" si="1"/>
        <v>44.843049327354258</v>
      </c>
      <c r="H66" s="1">
        <v>46199</v>
      </c>
      <c r="I66">
        <v>2.23E-2</v>
      </c>
      <c r="J66" s="1">
        <v>46202</v>
      </c>
      <c r="K66" s="8"/>
      <c r="L66" s="7">
        <f t="shared" si="2"/>
        <v>2.2641441082442013E-2</v>
      </c>
      <c r="M66" s="7">
        <v>44.166800000000002</v>
      </c>
      <c r="N66" s="7"/>
    </row>
    <row r="67" spans="1:14" x14ac:dyDescent="0.35">
      <c r="A67" t="str">
        <f t="shared" si="0"/>
        <v>USD</v>
      </c>
      <c r="B67" t="s">
        <v>132</v>
      </c>
      <c r="C67">
        <v>10</v>
      </c>
      <c r="D67">
        <v>5</v>
      </c>
      <c r="E67" t="s">
        <v>133</v>
      </c>
      <c r="F67" s="7">
        <v>1</v>
      </c>
      <c r="G67" s="7">
        <v>1</v>
      </c>
      <c r="H67" t="s">
        <v>133</v>
      </c>
      <c r="I67" t="s">
        <v>133</v>
      </c>
      <c r="J67" t="s">
        <v>133</v>
      </c>
      <c r="K67" s="8"/>
      <c r="L67" s="7">
        <v>1</v>
      </c>
      <c r="M67" s="7">
        <v>1</v>
      </c>
      <c r="N67" s="7"/>
    </row>
    <row r="68" spans="1:14" x14ac:dyDescent="0.35">
      <c r="A68" t="str">
        <f t="shared" si="0"/>
        <v>UYU</v>
      </c>
      <c r="B68" t="s">
        <v>134</v>
      </c>
      <c r="C68">
        <v>0</v>
      </c>
      <c r="D68">
        <v>5</v>
      </c>
      <c r="E68" t="s">
        <v>135</v>
      </c>
      <c r="F68" s="7">
        <v>2.4899999999999999E-2</v>
      </c>
      <c r="G68" s="7">
        <f t="shared" si="1"/>
        <v>40.160642570281126</v>
      </c>
      <c r="H68" s="1">
        <v>46199</v>
      </c>
      <c r="I68">
        <v>2.4899999999999999E-2</v>
      </c>
      <c r="J68" s="1">
        <v>46199</v>
      </c>
      <c r="K68" s="8"/>
      <c r="L68" s="7">
        <f t="shared" si="2"/>
        <v>2.5087115006861324E-2</v>
      </c>
      <c r="M68" s="7">
        <v>39.8611</v>
      </c>
      <c r="N68" s="7"/>
    </row>
    <row r="69" spans="1:14" x14ac:dyDescent="0.35">
      <c r="A69" t="str">
        <f t="shared" ref="A69:A72" si="3">LEFT(B69,3)</f>
        <v>VEF</v>
      </c>
      <c r="B69" t="s">
        <v>136</v>
      </c>
      <c r="C69">
        <v>0</v>
      </c>
      <c r="D69">
        <v>5</v>
      </c>
      <c r="E69" t="s">
        <v>137</v>
      </c>
      <c r="F69" s="9" t="s">
        <v>71</v>
      </c>
      <c r="G69" s="9" t="s">
        <v>71</v>
      </c>
      <c r="H69" t="s">
        <v>71</v>
      </c>
      <c r="I69" t="s">
        <v>71</v>
      </c>
      <c r="J69" t="s">
        <v>71</v>
      </c>
      <c r="K69" s="8"/>
      <c r="L69" s="9" t="s">
        <v>71</v>
      </c>
      <c r="M69" s="9" t="s">
        <v>71</v>
      </c>
      <c r="N69" s="7"/>
    </row>
    <row r="70" spans="1:14" x14ac:dyDescent="0.35">
      <c r="A70" t="str">
        <f t="shared" si="3"/>
        <v>VND</v>
      </c>
      <c r="B70" t="s">
        <v>138</v>
      </c>
      <c r="C70">
        <v>0</v>
      </c>
      <c r="D70">
        <v>5</v>
      </c>
      <c r="E70" t="s">
        <v>139</v>
      </c>
      <c r="F70" s="7">
        <f>3.8025/100000</f>
        <v>3.8025000000000003E-5</v>
      </c>
      <c r="G70" s="7">
        <f t="shared" ref="G70:G72" si="4">1/F70</f>
        <v>26298.487836949374</v>
      </c>
      <c r="H70" s="1">
        <v>46199</v>
      </c>
      <c r="I70">
        <v>3.8037000000000001</v>
      </c>
      <c r="J70" s="1">
        <v>46202</v>
      </c>
      <c r="K70" s="8"/>
      <c r="L70" s="7">
        <f t="shared" si="2"/>
        <v>3.8025560781957637E-5</v>
      </c>
      <c r="M70" s="7">
        <v>26298.1</v>
      </c>
      <c r="N70" s="7"/>
    </row>
    <row r="71" spans="1:14" x14ac:dyDescent="0.35">
      <c r="A71" t="str">
        <f t="shared" si="3"/>
        <v>ZAR</v>
      </c>
      <c r="B71" t="s">
        <v>140</v>
      </c>
      <c r="C71">
        <v>0</v>
      </c>
      <c r="D71">
        <v>5</v>
      </c>
      <c r="E71" t="s">
        <v>141</v>
      </c>
      <c r="F71" s="7">
        <v>6.0724E-2</v>
      </c>
      <c r="G71" s="7">
        <f t="shared" si="4"/>
        <v>16.467953362756077</v>
      </c>
      <c r="H71" s="1">
        <v>46199</v>
      </c>
      <c r="I71">
        <v>6.0865000000000002E-2</v>
      </c>
      <c r="J71" s="1">
        <v>46202</v>
      </c>
      <c r="K71" s="8"/>
      <c r="L71" s="7">
        <f t="shared" ref="L71:L72" si="5">1/M71</f>
        <v>6.1001274926645963E-2</v>
      </c>
      <c r="M71" s="7">
        <v>16.3931</v>
      </c>
      <c r="N71" s="7"/>
    </row>
    <row r="72" spans="1:14" x14ac:dyDescent="0.35">
      <c r="A72" t="str">
        <f t="shared" si="3"/>
        <v>ZMW</v>
      </c>
      <c r="B72" t="s">
        <v>142</v>
      </c>
      <c r="C72">
        <v>0</v>
      </c>
      <c r="D72">
        <v>5</v>
      </c>
      <c r="E72" t="s">
        <v>143</v>
      </c>
      <c r="F72" s="7">
        <v>5.5300000000000002E-2</v>
      </c>
      <c r="G72" s="7">
        <f t="shared" si="4"/>
        <v>18.083182640144663</v>
      </c>
      <c r="H72" s="1">
        <v>46199</v>
      </c>
      <c r="I72">
        <v>5.5100000000000003E-2</v>
      </c>
      <c r="J72" s="1">
        <v>46202</v>
      </c>
      <c r="K72" s="8"/>
      <c r="L72" s="7">
        <f t="shared" si="5"/>
        <v>5.6349139266897698E-2</v>
      </c>
      <c r="M72" s="7">
        <v>17.746500000000001</v>
      </c>
      <c r="N72" s="7"/>
    </row>
    <row r="73" spans="1:14" x14ac:dyDescent="0.35">
      <c r="L73" s="7"/>
      <c r="M73" s="7"/>
    </row>
  </sheetData>
  <mergeCells count="2">
    <mergeCell ref="F1:G1"/>
    <mergeCell ref="L1:M1"/>
  </mergeCells>
  <conditionalFormatting sqref="N1:N1048576">
    <cfRule type="cellIs" dxfId="0" priority="1" operator="greaterThan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TUP_FX_RATES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Ramos, Steve</dc:creator>
  <cp:lastModifiedBy>Ramos, Steve</cp:lastModifiedBy>
  <dcterms:created xsi:type="dcterms:W3CDTF">2026-06-30T22:03:11Z</dcterms:created>
  <dcterms:modified xsi:type="dcterms:W3CDTF">2026-06-30T22:05:28Z</dcterms:modified>
</cp:coreProperties>
</file>